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13"/>
  <workbookPr defaultThemeVersion="166925"/>
  <mc:AlternateContent xmlns:mc="http://schemas.openxmlformats.org/markup-compatibility/2006">
    <mc:Choice Requires="x15">
      <x15ac:absPath xmlns:x15ac="http://schemas.microsoft.com/office/spreadsheetml/2010/11/ac" url="https://pepsico.sharepoint.com/teams/WSCIPursuitsandProjects/Shared Documents/Web Solutions Platform/Web Solutions  External Site Projects/Projects/2023/Pep+ Sustainability Action Center/Enhancements/Aug-2023/Content Templates/Knowledge Hub/assets (images and pdfs)/Knowledge Hub/COMAN/"/>
    </mc:Choice>
  </mc:AlternateContent>
  <xr:revisionPtr revIDLastSave="0" documentId="8_{6E702010-FC80-44CE-ABFB-BEEAA7FC7C6D}" xr6:coauthVersionLast="47" xr6:coauthVersionMax="47" xr10:uidLastSave="{00000000-0000-0000-0000-000000000000}"/>
  <bookViews>
    <workbookView xWindow="-120" yWindow="-120" windowWidth="29040" windowHeight="15060" xr2:uid="{0EBD3599-AFB4-4674-8868-B9C395581464}"/>
  </bookViews>
  <sheets>
    <sheet name="Instructions" sheetId="2" r:id="rId1"/>
    <sheet name="Calculator_Emissions" sheetId="1" r:id="rId2"/>
    <sheet name="Calculator_Water (Ltr)" sheetId="12" r:id="rId3"/>
    <sheet name="Calculator_Water (Gallons)" sheetId="17" r:id="rId4"/>
    <sheet name="Conversions_Reference" sheetId="4" state="hidden" r:id="rId5"/>
    <sheet name="DEFRA_Fuels_EFs" sheetId="13" state="hidden" r:id="rId6"/>
    <sheet name="DEFRA_Bioenergy_EFs" sheetId="14" state="hidden" r:id="rId7"/>
    <sheet name="DEFRA_Heat and steam_EFs" sheetId="15" state="hidden" r:id="rId8"/>
    <sheet name="IEA_CO2KWH ELE &amp; HEAT" sheetId="9" state="hidden" r:id="rId9"/>
    <sheet name="eGRID_EFs" sheetId="16" state="hidden" r:id="rId10"/>
  </sheets>
  <externalReferences>
    <externalReference r:id="rId11"/>
  </externalReferences>
  <definedNames>
    <definedName name="_xlnm._FilterDatabase" localSheetId="8" hidden="1">'IEA_CO2KWH ELE &amp; HEAT'!$A$3:$B$1437</definedName>
    <definedName name="Impact_flag" localSheetId="6">#N/A</definedName>
    <definedName name="Impact_flag" localSheetId="5">#N/A</definedName>
    <definedName name="Impact_flag" localSheetId="7">#N/A</definedName>
    <definedName name="Impact_flag">#REF!</definedName>
    <definedName name="Index" localSheetId="6">#N/A</definedName>
    <definedName name="Index" localSheetId="5">#N/A</definedName>
    <definedName name="Index" localSheetId="7">#N/A</definedName>
    <definedName name="Index">#REF!</definedName>
    <definedName name="IndexArray" localSheetId="6">#N/A</definedName>
    <definedName name="IndexArray" localSheetId="5">#N/A</definedName>
    <definedName name="IndexArray" localSheetId="7">#N/A</definedName>
    <definedName name="IndexArray">#REF!</definedName>
    <definedName name="LatestChange" localSheetId="6">#N/A</definedName>
    <definedName name="LatestChange" localSheetId="5">#N/A</definedName>
    <definedName name="LatestChange" localSheetId="7">#N/A</definedName>
    <definedName name="LatestChange">#REF!</definedName>
    <definedName name="LatestPerson" localSheetId="6">#N/A</definedName>
    <definedName name="LatestPerson" localSheetId="5">#N/A</definedName>
    <definedName name="LatestPerson" localSheetId="7">#N/A</definedName>
    <definedName name="LatestPerson">#REF!</definedName>
    <definedName name="LatestVersion" localSheetId="6">#N/A</definedName>
    <definedName name="LatestVersion" localSheetId="5">#N/A</definedName>
    <definedName name="LatestVersion" localSheetId="7">#N/A</definedName>
    <definedName name="LatestVersion">#REF!</definedName>
    <definedName name="Macro_status">#N/A</definedName>
    <definedName name="ModelName" localSheetId="6">#N/A</definedName>
    <definedName name="ModelName" localSheetId="5">#N/A</definedName>
    <definedName name="ModelName" localSheetId="7">#N/A</definedName>
    <definedName name="ModelName">#REF!</definedName>
    <definedName name="Quality_flag" localSheetId="6">#N/A</definedName>
    <definedName name="Quality_flag" localSheetId="5">#N/A</definedName>
    <definedName name="Quality_flag" localSheetId="7">#N/A</definedName>
    <definedName name="Quality_flag">#REF!</definedName>
    <definedName name="Risk_flag" localSheetId="6">#N/A</definedName>
    <definedName name="Risk_flag" localSheetId="5">#N/A</definedName>
    <definedName name="Risk_flag" localSheetId="7">#N/A</definedName>
    <definedName name="Risk_flag">#REF!</definedName>
    <definedName name="SECR_Cars_MarketSegment_Column">#N/A</definedName>
    <definedName name="SECR_Cars_MarketSegment_RANGE">#N/A</definedName>
    <definedName name="SECR_Cars_MarketSegment_Row">#N/A</definedName>
    <definedName name="Status_Checking" localSheetId="6">#N/A</definedName>
    <definedName name="Status_Checking" localSheetId="5">#N/A</definedName>
    <definedName name="Status_Checking" localSheetId="7">#N/A</definedName>
    <definedName name="Status_Checking">#REF!</definedName>
    <definedName name="Status_Overall" localSheetId="6">#N/A</definedName>
    <definedName name="Status_Overall" localSheetId="5">#N/A</definedName>
    <definedName name="Status_Overall" localSheetId="7">#N/A</definedName>
    <definedName name="Status_Overall">#REF!</definedName>
    <definedName name="Status_Update" localSheetId="6">#N/A</definedName>
    <definedName name="Status_Update" localSheetId="5">#N/A</definedName>
    <definedName name="Status_Update" localSheetId="7">#N/A</definedName>
    <definedName name="Status_Update">#REF!</definedName>
    <definedName name="t_Bioenergy" localSheetId="6">#N/A</definedName>
    <definedName name="t_Bioenergy" localSheetId="5">#N/A</definedName>
    <definedName name="t_Bioenergy" localSheetId="7">#N/A</definedName>
    <definedName name="t_Bioenergy">#REF!</definedName>
    <definedName name="t_Bioenergy_LY">#N/A</definedName>
    <definedName name="t_Business_travel_air">#N/A</definedName>
    <definedName name="t_Business_travel_air_LY">#N/A</definedName>
    <definedName name="t_Business_travel_land">#N/A</definedName>
    <definedName name="t_business_travel_land_LY">#N/A</definedName>
    <definedName name="t_Business_travel_sea">#N/A</definedName>
    <definedName name="t_business_travel_sea_LY">#N/A</definedName>
    <definedName name="t_Conversions" localSheetId="6">#N/A</definedName>
    <definedName name="t_Conversions" localSheetId="5">#N/A</definedName>
    <definedName name="t_Conversions" localSheetId="7">#N/A</definedName>
    <definedName name="t_Conversions">Conversions_Reference!$B$26:$I$64</definedName>
    <definedName name="t_Conversions_LY">#N/A</definedName>
    <definedName name="t_Delivery_vehicles">#N/A</definedName>
    <definedName name="t_Delivery_vehicles_LY">#N/A</definedName>
    <definedName name="t_Freighting_goods">#N/A</definedName>
    <definedName name="t_Freighting_goods_LY">#N/A</definedName>
    <definedName name="t_Fuel_properties">#N/A</definedName>
    <definedName name="t_Fuel_properties_LY">#N/A</definedName>
    <definedName name="t_Fuels" localSheetId="6">#N/A</definedName>
    <definedName name="t_Fuels" localSheetId="5">#N/A</definedName>
    <definedName name="t_Fuels" localSheetId="7">#N/A</definedName>
    <definedName name="t_Fuels">#REF!</definedName>
    <definedName name="t_Fuels_LY">#N/A</definedName>
    <definedName name="t_Heat_and_steam" localSheetId="6">#N/A</definedName>
    <definedName name="t_Heat_and_steam" localSheetId="5">#N/A</definedName>
    <definedName name="t_Heat_and_steam" localSheetId="7">#N/A</definedName>
    <definedName name="t_Heat_and_steam">#REF!</definedName>
    <definedName name="t_Heat_and_steam_LY">#N/A</definedName>
    <definedName name="t_Homeworking">#N/A</definedName>
    <definedName name="t_Homeworking_LY">#N/A</definedName>
    <definedName name="t_Hotel_Stay">#N/A</definedName>
    <definedName name="t_Hotel_Stay_LY">#N/A</definedName>
    <definedName name="t_Managed_assets_electricity">#N/A</definedName>
    <definedName name="t_Managed_assets_electricity_LY">#N/A</definedName>
    <definedName name="t_Managed_assets_vehicles">#N/A</definedName>
    <definedName name="t_Managed_assets_vehicles_LY">#N/A</definedName>
    <definedName name="t_Material_use">#N/A</definedName>
    <definedName name="t_Material_use_LY">#N/A</definedName>
    <definedName name="t_Outside_of_scopes">#N/A</definedName>
    <definedName name="t_Outside_of_scopes_LY">#N/A</definedName>
    <definedName name="t_Passenger_vehicles">#N/A</definedName>
    <definedName name="t_Passenger_vehicles_LY">#N/A</definedName>
    <definedName name="t_Refrigerant">#N/A</definedName>
    <definedName name="t_Refrigerant_LY">#N/A</definedName>
    <definedName name="t_SECR_kWh_pass_delivery_vehs">#N/A</definedName>
    <definedName name="t_SECR_kWh_pass_delivery_vehs_LY">#N/A</definedName>
    <definedName name="t_SECR_kWh_UK_electricity_EVs">#N/A</definedName>
    <definedName name="t_SECR_kWh_UK_electricity_EVs_LY">#N/A</definedName>
    <definedName name="t_UK_electricity">#N/A</definedName>
    <definedName name="t_UK_electricity_EVs">#N/A</definedName>
    <definedName name="t_UK_electricity_EVs_LY">#N/A</definedName>
    <definedName name="t_UK_electricity_LY">#N/A</definedName>
    <definedName name="t_UK_TD">#N/A</definedName>
    <definedName name="t_UK_TD_EVs">#N/A</definedName>
    <definedName name="t_UK_TD_EVs_LY">#N/A</definedName>
    <definedName name="t_UK_TD_LY">#N/A</definedName>
    <definedName name="t_Waste_disposal">#N/A</definedName>
    <definedName name="t_Waste_disposal_LY">#N/A</definedName>
    <definedName name="t_Water_supply">#N/A</definedName>
    <definedName name="t_Water_supply_LY">#N/A</definedName>
    <definedName name="t_Water_treatment">#N/A</definedName>
    <definedName name="t_Water_treatment_LY">#N/A</definedName>
    <definedName name="t_WTT_bioenergy">#N/A</definedName>
    <definedName name="t_WTT_bioenergy_LY">#N/A</definedName>
    <definedName name="t_WTT_business_travel_air">#N/A</definedName>
    <definedName name="t_WTT_business_travel_air_LY">#N/A</definedName>
    <definedName name="t_WTT_business_travel_sea">#N/A</definedName>
    <definedName name="t_WTT_business_travel_sea_LY">#N/A</definedName>
    <definedName name="t_WTT_delivery_freight">#N/A</definedName>
    <definedName name="t_WTT_delivery_freight_LY">#N/A</definedName>
    <definedName name="t_WTT_electricity">#N/A</definedName>
    <definedName name="t_WTT_fuels">#N/A</definedName>
    <definedName name="t_WTT_fuels_LY">#N/A</definedName>
    <definedName name="t_WTT_heat_and_steam">#N/A</definedName>
    <definedName name="t_WTT_heat_and_steam_LY">#N/A</definedName>
    <definedName name="t_WTT_passenger_travel_land">#N/A</definedName>
    <definedName name="t_WTT_passenger_travel_land_LY">#N/A</definedName>
    <definedName name="Team" localSheetId="6">#N/A</definedName>
    <definedName name="Team" localSheetId="5">#N/A</definedName>
    <definedName name="Team" localSheetId="7">#N/A</definedName>
    <definedName name="Team">#REF!</definedName>
    <definedName name="Total_WTT_EF_Gen">[1]Calc2_UK_WTT_Elec!#REF!</definedName>
    <definedName name="UpdateYear">#N/A</definedName>
    <definedName name="Year_Reporting_WTT">[1]Calc2_UK_WTT_Elec!#REF!</definedName>
    <definedName name="YesNo" localSheetId="6">#N/A</definedName>
    <definedName name="YesNo" localSheetId="5">#N/A</definedName>
    <definedName name="YesNo" localSheetId="7">#N/A</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9" i="12" l="1"/>
  <c r="G79" i="1"/>
  <c r="D89" i="1"/>
  <c r="D90" i="1"/>
  <c r="D85" i="1"/>
  <c r="D95" i="1"/>
  <c r="D47" i="17" l="1"/>
  <c r="G43" i="17"/>
  <c r="G40" i="17"/>
  <c r="G37" i="17"/>
  <c r="G34" i="17"/>
  <c r="G31" i="17"/>
  <c r="G28" i="17"/>
  <c r="G25" i="17"/>
  <c r="G22" i="17"/>
  <c r="G19" i="17"/>
  <c r="G16" i="17"/>
  <c r="D48" i="17" s="1"/>
  <c r="D49" i="17" s="1"/>
  <c r="H9" i="17"/>
  <c r="H10" i="17" s="1"/>
  <c r="G67" i="1" l="1"/>
  <c r="G63" i="1"/>
  <c r="G59" i="1"/>
  <c r="G58" i="1"/>
  <c r="G53" i="1"/>
  <c r="G54" i="1"/>
  <c r="G52" i="1"/>
  <c r="G48" i="1"/>
  <c r="G47" i="1"/>
  <c r="G43" i="1"/>
  <c r="G39" i="1"/>
  <c r="G38" i="1"/>
  <c r="G34" i="1"/>
  <c r="G33" i="1"/>
  <c r="G29" i="1"/>
  <c r="G28" i="1"/>
  <c r="G24" i="1"/>
  <c r="G23" i="1"/>
  <c r="G19" i="1"/>
  <c r="G18" i="1"/>
  <c r="G73" i="1"/>
  <c r="G66" i="1"/>
  <c r="G62" i="1"/>
  <c r="G57" i="1"/>
  <c r="G51" i="1"/>
  <c r="F24" i="14"/>
  <c r="G46" i="1"/>
  <c r="G42" i="1"/>
  <c r="G37" i="1"/>
  <c r="G32" i="1"/>
  <c r="G27" i="1"/>
  <c r="G22" i="1"/>
  <c r="G17" i="1"/>
  <c r="H9" i="12"/>
  <c r="H10" i="12" s="1"/>
  <c r="D84" i="1"/>
  <c r="D83" i="1"/>
  <c r="D47" i="12"/>
  <c r="G43" i="12"/>
  <c r="G40" i="12"/>
  <c r="G37" i="12"/>
  <c r="G34" i="12"/>
  <c r="G31" i="12"/>
  <c r="G28" i="12"/>
  <c r="G25" i="12"/>
  <c r="G22" i="12"/>
  <c r="G19" i="12"/>
  <c r="G16" i="12"/>
  <c r="D88" i="1" l="1"/>
  <c r="D48" i="12"/>
  <c r="G76" i="1"/>
  <c r="D94" i="1" s="1"/>
  <c r="D9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Bramwell, Rebekah</author>
    <author>Rebekah Watson</author>
  </authors>
  <commentList>
    <comment ref="C27" authorId="0" shapeId="0" xr:uid="{6F143D19-22FB-403E-9E6F-5BE2EEF06195}">
      <text>
        <r>
          <rPr>
            <b/>
            <sz val="8"/>
            <rFont val="Tahoma"/>
            <family val="2"/>
          </rPr>
          <t>Compressed natural gas - a compressed version of the same natural gas used in homes. Stored in cylinders for use as an alternative transport fuel.</t>
        </r>
      </text>
    </comment>
    <comment ref="C31" authorId="0" shapeId="0" xr:uid="{9B2AF5EB-902E-4650-90CF-76F58C5EB903}">
      <text>
        <r>
          <rPr>
            <b/>
            <sz val="8"/>
            <rFont val="Tahoma"/>
            <family val="2"/>
          </rPr>
          <t xml:space="preserve">Liquefied natural gas- in a liquid state, this is the easiest way to transport gas in tankers (truck or ship). It can be used as an alternative transport fuel.
</t>
        </r>
      </text>
    </comment>
    <comment ref="C35" authorId="0" shapeId="0" xr:uid="{7FE60885-BE09-474A-A6CE-5E376F0EF573}">
      <text>
        <r>
          <rPr>
            <b/>
            <sz val="8"/>
            <rFont val="Tahoma"/>
            <family val="2"/>
          </rPr>
          <t>Liquid petroleum gas - used to power cooking stoves or heaters off-grid and fuel some vehicles (such as fork-lift trucks and vans).</t>
        </r>
      </text>
    </comment>
    <comment ref="C39" authorId="0" shapeId="0" xr:uid="{777C8CA5-9662-4058-A47D-487B852B82A7}">
      <text>
        <r>
          <rPr>
            <b/>
            <sz val="8"/>
            <rFont val="Tahoma"/>
            <family val="2"/>
          </rPr>
          <t>Standard natural gas received through the gas mains grid network in the UK. Note - contains limited biogas content.</t>
        </r>
      </text>
    </comment>
    <comment ref="C43" authorId="1" shapeId="0" xr:uid="{C4B590BA-0D00-455E-9F61-F570F14CA869}">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C47" authorId="0" shapeId="0" xr:uid="{7E9D20E0-E48B-451A-9FDD-5A4C7A37A7AD}">
      <text>
        <r>
          <rPr>
            <b/>
            <sz val="8"/>
            <rFont val="Tahoma"/>
            <family val="2"/>
          </rPr>
          <t>Consists mainly of ethane, plus other hydrocarbons, (excludes butane and propane).</t>
        </r>
      </text>
    </comment>
    <comment ref="C59" authorId="0" shapeId="0" xr:uid="{68F6312A-38E6-4C3A-9C43-19A322D94BCB}">
      <text>
        <r>
          <rPr>
            <b/>
            <sz val="8"/>
            <rFont val="Tahoma"/>
            <family val="2"/>
          </rPr>
          <t>Fuel for piston-engined aircraft - a high octane petrol (aka AVGAS).</t>
        </r>
      </text>
    </comment>
    <comment ref="C63" authorId="0" shapeId="0" xr:uid="{7F5FA6B1-3366-40FC-859D-6194CD412B0E}">
      <text>
        <r>
          <rPr>
            <b/>
            <sz val="8"/>
            <rFont val="Tahoma"/>
            <family val="2"/>
          </rPr>
          <t>Fuel for turbo-prop aircraft and jets (aka jet fuel). Similar to kerosene used as a heating fuel, but refined to a higher quality.</t>
        </r>
      </text>
    </comment>
    <comment ref="C67" authorId="0" shapeId="0" xr:uid="{A82F9F90-43FF-43B1-9CC2-B06D00BA9066}">
      <text>
        <r>
          <rPr>
            <b/>
            <sz val="8"/>
            <rFont val="Tahoma"/>
            <family val="2"/>
          </rPr>
          <t>Main purpose is for heating/lighting on a domestic scale (also known as kerosene).</t>
        </r>
      </text>
    </comment>
    <comment ref="C71" authorId="0" shapeId="0" xr:uid="{B4C8E9A7-4E25-44D0-A400-29D6F9731EF7}">
      <text>
        <r>
          <rPr>
            <b/>
            <sz val="8"/>
            <rFont val="Tahoma"/>
            <family val="2"/>
          </rPr>
          <t>Standard diesel bought from any local filling station (across the board forecourt fuel typically contains biofuel content).</t>
        </r>
      </text>
    </comment>
    <comment ref="C75" authorId="0" shapeId="0" xr:uid="{3EE8D78E-A9C7-4A68-929F-B95B5F4B4B5B}">
      <text>
        <r>
          <rPr>
            <b/>
            <sz val="8"/>
            <rFont val="Tahoma"/>
            <family val="2"/>
          </rPr>
          <t>Diesel that has not been blended with biofuel (non-forecourt diesel).</t>
        </r>
      </text>
    </comment>
    <comment ref="C79" authorId="0" shapeId="0" xr:uid="{7E3CF819-12A6-4466-8B66-A59BD6EE15CB}">
      <text>
        <r>
          <rPr>
            <b/>
            <sz val="8"/>
            <rFont val="Tahoma"/>
            <family val="2"/>
          </rPr>
          <t>Heavy oil used as fuel in furnaces and boilers of power stations, in industry, for industrial heating and in ships.</t>
        </r>
      </text>
    </comment>
    <comment ref="C83" authorId="0" shapeId="0" xr:uid="{3D56E3B8-FD0E-4DA8-9267-05E6A32D7C1A}">
      <text>
        <r>
          <rPr>
            <b/>
            <sz val="8"/>
            <rFont val="Tahoma"/>
            <family val="2"/>
          </rPr>
          <t>Medium oil used in diesel engines and heating systems (also known as red diesel).</t>
        </r>
      </text>
    </comment>
    <comment ref="C87" authorId="2" shapeId="0" xr:uid="{4D8660EE-BE8F-42B6-98C4-FE02B51A3727}">
      <text>
        <r>
          <rPr>
            <b/>
            <sz val="8"/>
            <color indexed="81"/>
            <rFont val="Tahoma"/>
            <family val="2"/>
          </rPr>
          <t>Waste petroleum-based lubricating oils recovered for use as fuels</t>
        </r>
      </text>
    </comment>
    <comment ref="C91" authorId="0" shapeId="0" xr:uid="{6C9AAA90-1EA9-44C3-9AAF-7BD946FB9827}">
      <text>
        <r>
          <rPr>
            <b/>
            <sz val="8"/>
            <rFont val="Tahoma"/>
            <family val="2"/>
          </rPr>
          <t>A product of crude oil refining - often used as a solvent.</t>
        </r>
      </text>
    </comment>
    <comment ref="C95" authorId="0" shapeId="0" xr:uid="{3323CD3B-9733-413F-A5A6-90DFAB21DB5A}">
      <text>
        <r>
          <rPr>
            <b/>
            <sz val="8"/>
            <rFont val="Tahoma"/>
            <family val="2"/>
          </rPr>
          <t>Standard petrol bought from any local filling station (across the board forecourt fuel typically contains biofuel content).</t>
        </r>
      </text>
    </comment>
    <comment ref="C99" authorId="0" shapeId="0" xr:uid="{73485FA0-0731-4080-A3B6-6594BB6C1350}">
      <text>
        <r>
          <rPr>
            <b/>
            <sz val="8"/>
            <rFont val="Tahoma"/>
            <family val="2"/>
          </rPr>
          <t>Petrol that has not been blended with biofuel (non forecourt petrol).</t>
        </r>
      </text>
    </comment>
    <comment ref="C103" authorId="0" shapeId="0" xr:uid="{0BCC4D3E-1114-4035-B225-588094301092}">
      <text>
        <r>
          <rPr>
            <b/>
            <sz val="8"/>
            <rFont val="Tahoma"/>
            <family val="2"/>
          </rPr>
          <t>Waste oils meeting the 'residual' oil definition contained in the 'Processed Fuel Oil Quality Protocol'.</t>
        </r>
      </text>
    </comment>
    <comment ref="C107" authorId="0" shapeId="0" xr:uid="{3D28C93D-625E-4C02-BCA9-A5621F634E0C}">
      <text>
        <r>
          <rPr>
            <b/>
            <sz val="8"/>
            <rFont val="Tahoma"/>
            <family val="2"/>
          </rPr>
          <t>Waste oils meeting the 'distillate' oil definition contained in the 'Processed Fuel Oil Quality Protocol'.</t>
        </r>
      </text>
    </comment>
    <comment ref="C111" authorId="2" shapeId="0" xr:uid="{F8958CAE-63C6-415B-B4E1-03FCF29F1C49}">
      <text>
        <r>
          <rPr>
            <b/>
            <sz val="8"/>
            <color indexed="81"/>
            <rFont val="Tahoma"/>
            <family val="2"/>
          </rPr>
          <t>Includes aromatic extracts, defoament solvents and other minor miscellaneous products</t>
        </r>
        <r>
          <rPr>
            <sz val="9"/>
            <color indexed="81"/>
            <rFont val="Tahoma"/>
            <family val="2"/>
          </rPr>
          <t xml:space="preserve">
</t>
        </r>
      </text>
    </comment>
    <comment ref="C115" authorId="0" shapeId="0" xr:uid="{E9EF5A50-4704-4774-9B23-39EA830F5ED8}">
      <text>
        <r>
          <rPr>
            <b/>
            <sz val="8"/>
            <rFont val="Tahoma"/>
            <family val="2"/>
          </rPr>
          <t>Recycled oils outside of the 'Processed Fuel Oil Quality Protocol' definitions.</t>
        </r>
      </text>
    </comment>
    <comment ref="C119" authorId="0" shapeId="0" xr:uid="{E60373BD-E417-4BB0-99A0-2A1090B37EB2}">
      <text>
        <r>
          <rPr>
            <b/>
            <sz val="8"/>
            <rFont val="Tahoma"/>
            <family val="2"/>
          </rPr>
          <t>Distillate fuels are commonly called "Marine gas oil". Distillate fuel is composed of petroleum fractions of crude oil that are separated in a refinery by a boiling or "distillation" process.</t>
        </r>
      </text>
    </comment>
    <comment ref="C123" authorId="0" shapeId="0" xr:uid="{6A27863B-86D7-4BD9-B936-2C11222D3EED}">
      <text>
        <r>
          <rPr>
            <b/>
            <sz val="8"/>
            <rFont val="Tahoma"/>
            <family val="2"/>
          </rPr>
          <t>Residual fuels are called "Marine fuel oil". Residual fuel or "residuum" is the fraction that did not boil, sometimes referred to as "tar" or "petroleum pitch".</t>
        </r>
      </text>
    </comment>
    <comment ref="C131" authorId="0" shapeId="0" xr:uid="{EA4DE520-B3EE-4E0A-8E96-D57DCBDF8800}">
      <text>
        <r>
          <rPr>
            <b/>
            <sz val="8"/>
            <rFont val="Tahoma"/>
            <family val="2"/>
          </rPr>
          <t>Coal used in sources other than power stations and domestic use.</t>
        </r>
      </text>
    </comment>
    <comment ref="C134" authorId="0" shapeId="0" xr:uid="{F0FE4057-1990-46C8-88EA-365B798AC9A4}">
      <text>
        <r>
          <rPr>
            <b/>
            <sz val="8"/>
            <rFont val="Tahoma"/>
            <family val="2"/>
          </rPr>
          <t>Coal used in power stations to generate electricity.</t>
        </r>
      </text>
    </comment>
    <comment ref="C137" authorId="0" shapeId="0" xr:uid="{4092D7C3-D232-4F75-AC28-C249FE2E6B19}">
      <text>
        <r>
          <rPr>
            <b/>
            <sz val="8"/>
            <rFont val="Tahoma"/>
            <family val="2"/>
          </rPr>
          <t>Coal used domestically.</t>
        </r>
      </text>
    </comment>
    <comment ref="C140" authorId="0" shapeId="0" xr:uid="{8B4DE6B3-B809-4037-8359-4CF0766E71CA}">
      <text>
        <r>
          <rPr>
            <b/>
            <sz val="8"/>
            <rFont val="Tahoma"/>
            <family val="2"/>
          </rPr>
          <t>Coke may be used as a heating fuel and as a reducing agent in a blast furnace.</t>
        </r>
      </text>
    </comment>
    <comment ref="C143" authorId="0" shapeId="0" xr:uid="{4896F4C4-6984-48C2-B31F-6BEE6164E9B7}">
      <text>
        <r>
          <rPr>
            <b/>
            <sz val="8"/>
            <rFont val="Tahoma"/>
            <family val="2"/>
          </rPr>
          <t>Normally used in cement manufacture and power plants.</t>
        </r>
      </text>
    </comment>
    <comment ref="C146" authorId="0" shapeId="0" xr:uid="{AE023814-AD82-4C86-9525-70F1D19027B1}">
      <text>
        <r>
          <rPr>
            <b/>
            <sz val="8"/>
            <rFont val="Tahoma"/>
            <family val="2"/>
          </rPr>
          <t>Coal used in power stations to generate electricity (only for coal produced in the UK).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20" authorId="0" shapeId="0" xr:uid="{EC74BDE1-1BA8-40F9-B23D-FB4B261C64DF}">
      <text>
        <r>
          <rPr>
            <b/>
            <sz val="8"/>
            <rFont val="Tahoma"/>
            <family val="2"/>
          </rPr>
          <t>Renewable fuel derived from common crops (such as sugar cane and sugar beet).</t>
        </r>
      </text>
    </comment>
    <comment ref="C23" authorId="0" shapeId="0" xr:uid="{C3DCD0A8-FBEE-4B81-9D11-77A058143B01}">
      <text>
        <r>
          <rPr>
            <b/>
            <sz val="8"/>
            <rFont val="Tahoma"/>
            <family val="2"/>
          </rPr>
          <t>Renewable fuel almost exclusively derived from common natural oils (for example, vegetable oils).</t>
        </r>
      </text>
    </comment>
    <comment ref="C26" authorId="0" shapeId="0" xr:uid="{28AF9AEA-F9CD-4181-BB61-BD5988E913C6}">
      <text>
        <r>
          <rPr>
            <b/>
            <sz val="8"/>
            <rFont val="Tahoma"/>
            <family val="2"/>
          </rPr>
          <t>The methane constituent of biogas.  Biogas comes from anaerobic digestion of organic matter.</t>
        </r>
      </text>
    </comment>
    <comment ref="C29" authorId="0" shapeId="0" xr:uid="{09DC5914-278F-46CD-B842-2C70BFEC9C15}">
      <text>
        <r>
          <rPr>
            <b/>
            <sz val="8"/>
            <rFont val="Tahoma"/>
            <family val="2"/>
          </rPr>
          <t>Renewable fuel almost exclusively derived from common natural oils (such as vegetable oils).</t>
        </r>
      </text>
    </comment>
    <comment ref="C32" authorId="0" shapeId="0" xr:uid="{744D4BF0-F22F-422D-9EF8-C0F95EB73219}">
      <text>
        <r>
          <rPr>
            <b/>
            <sz val="8"/>
            <rFont val="Tahoma"/>
            <family val="2"/>
          </rPr>
          <t>Renewable fuel almost exclusively derived from common natural oils (such as vegetable oils).</t>
        </r>
      </text>
    </comment>
    <comment ref="C64" authorId="0" shapeId="0" xr:uid="{E8DD7379-5666-4804-AC4F-471C63348399}">
      <text>
        <r>
          <rPr>
            <b/>
            <sz val="8"/>
            <rFont val="Tahoma"/>
            <family val="2"/>
          </rPr>
          <t>Compressed low quality wood (such as sawdust and shavings) made into pellet form.</t>
        </r>
      </text>
    </comment>
    <comment ref="C72" authorId="0" shapeId="0" xr:uid="{DFB3BFBC-C0F0-410D-BD38-1E475A19AD8E}">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t>
        </r>
      </text>
    </comment>
    <comment ref="C74" authorId="0" shapeId="0" xr:uid="{6EE545BA-5781-4009-B2DA-B7B3F5A347FD}">
      <text>
        <r>
          <rPr>
            <b/>
            <sz val="8"/>
            <rFont val="Tahoma"/>
            <family val="2"/>
          </rPr>
          <t>Gas collected from a landfill site. This may be used for electricity generation, collected and purified for use as a transport fuel, or be flared off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21" authorId="0" shapeId="0" xr:uid="{78708E64-9192-43FE-9166-9EC6D2641908}">
      <text>
        <r>
          <rPr>
            <b/>
            <sz val="8"/>
            <rFont val="Tahoma"/>
            <family val="2"/>
          </rPr>
          <t>Purchased heat and steam for local and district heating purposes</t>
        </r>
      </text>
    </comment>
  </commentList>
</comments>
</file>

<file path=xl/sharedStrings.xml><?xml version="1.0" encoding="utf-8"?>
<sst xmlns="http://schemas.openxmlformats.org/spreadsheetml/2006/main" count="7692" uniqueCount="585">
  <si>
    <t>Request:</t>
  </si>
  <si>
    <r>
      <t xml:space="preserve">Please collect the data necessary to fill in the applicable yellow cells on the Calculator tabs (Calculator_Emissions and Calculator_Water). Typically, this information can be found from utility bills for your facility. Once all yellow cells are complete, retreive the numbers from the </t>
    </r>
    <r>
      <rPr>
        <sz val="11"/>
        <color theme="9"/>
        <rFont val="Calibri"/>
        <family val="2"/>
        <scheme val="minor"/>
      </rPr>
      <t>green cells</t>
    </r>
    <r>
      <rPr>
        <sz val="11"/>
        <color theme="1"/>
        <rFont val="Calibri"/>
        <family val="2"/>
        <scheme val="minor"/>
      </rPr>
      <t xml:space="preserve"> and enter them into PepsiCo's annual pep+ Survey. </t>
    </r>
    <r>
      <rPr>
        <i/>
        <sz val="11"/>
        <color theme="1"/>
        <rFont val="Calibri"/>
        <family val="2"/>
        <scheme val="minor"/>
      </rPr>
      <t xml:space="preserve">You do not need to provide us with your completed excel file. </t>
    </r>
  </si>
  <si>
    <t>Background:</t>
  </si>
  <si>
    <t>PepsiCo has a goal to achieve a reduction of absolute greenhouse gas (GHG) emissions across its value chain by more than 40% by 2030, and achieve net-zero emissions by 2040 (one decade earlier than called for in the Paris Agreement). As with many other large companies, PepsiCo’s value chain emissions (Scope 3) make up the majority of the emissions inventory. We have also committed to ensuring we have a net water positive impact across our entire value chain (including in our partners' operations). These are big goals, ones that we need to pursue collectively. We need each and every partner along the value chain to engage and help. That’s where you come in. 
Understanding where we are today is key to guiding our next actions as we curate resources, collaborate on initiatives, and identify opportunities of shared value creation between PepsiCo and you.
More information about climate change at PepsiCo can be found here: https://www.pepsico.com/our-impact/esg-topics-a-z/climate-change
More information about water at PepsiCo can be found here: https://www.pepsico.com/our-impact/esg-topics-a-z/water</t>
  </si>
  <si>
    <t xml:space="preserve">Questions? </t>
  </si>
  <si>
    <t>Please reach out to your PepsiCo Contact</t>
  </si>
  <si>
    <r>
      <t xml:space="preserve">Please collect the data necessary to fill in the applicable yellow cells below. This information can typically be found in utility bills for your facility. Once all yellow cells are complete, retrieve the numbers from the </t>
    </r>
    <r>
      <rPr>
        <sz val="11"/>
        <color theme="9"/>
        <rFont val="Calibri"/>
        <family val="2"/>
        <scheme val="minor"/>
      </rPr>
      <t>three green cells</t>
    </r>
    <r>
      <rPr>
        <sz val="11"/>
        <color theme="1"/>
        <rFont val="Calibri"/>
        <family val="2"/>
        <scheme val="minor"/>
      </rPr>
      <t xml:space="preserve"> at the bottom of this tab for Allocated Scope 1, Allocated Scope 2, and Allocated Total Emissions and enter them into the survey form. For any questions about how to use this calculator, please reach out to your relationship manager. 
</t>
    </r>
    <r>
      <rPr>
        <b/>
        <u/>
        <sz val="11"/>
        <color theme="1"/>
        <rFont val="Calibri"/>
        <family val="2"/>
        <scheme val="minor"/>
      </rPr>
      <t xml:space="preserve">You do not need to provide us with your completed excel file. </t>
    </r>
  </si>
  <si>
    <t xml:space="preserve">Question 1: What percentage of your total production volume at this location is PepsiCo product/brands? </t>
  </si>
  <si>
    <t>*should match the percentage on the Calculator_Water tab</t>
  </si>
  <si>
    <t>Question 2: Do you already have calculated a Scope 1 &amp; 2 emissions footprint for your facility? And Scope 3?</t>
  </si>
  <si>
    <t>For example, from going through the S-LoCT Climate School Program with Guidehouse</t>
  </si>
  <si>
    <t>If Yes to Question 2, enter your Scope 1 facility emissions here:</t>
  </si>
  <si>
    <t>MT CO2e</t>
  </si>
  <si>
    <t>**Leave this blank if you answered "No" to Question 2 above.</t>
  </si>
  <si>
    <t>If Yes to Question 2, enter your Scope 2 facility emissions here:</t>
  </si>
  <si>
    <t>If Yes to Question 2, enter your Scope 3 facility emissions here:</t>
  </si>
  <si>
    <t>Question 3: Select country your facility?</t>
  </si>
  <si>
    <t xml:space="preserve">If No to Question 2: Do you use any of the following types of fuel in your facility or company-owned fleet vehicles? </t>
  </si>
  <si>
    <t>**Leave this section blank if you answered "Yes" to Question 2 above.</t>
  </si>
  <si>
    <t>Please provide the total fuel used by type in this facility in 2022 below. Leave blank any types of fuel not used.</t>
  </si>
  <si>
    <r>
      <t xml:space="preserve">Please provide </t>
    </r>
    <r>
      <rPr>
        <b/>
        <u/>
        <sz val="11"/>
        <color theme="1"/>
        <rFont val="Calibri"/>
        <family val="2"/>
        <scheme val="minor"/>
      </rPr>
      <t>one number per type of fuel</t>
    </r>
    <r>
      <rPr>
        <b/>
        <sz val="11"/>
        <color theme="1"/>
        <rFont val="Calibri"/>
        <family val="2"/>
        <scheme val="minor"/>
      </rPr>
      <t xml:space="preserve">. See the Conversions tab to the right if needed. </t>
    </r>
  </si>
  <si>
    <t>Liquified Natural Gas (LNG)</t>
  </si>
  <si>
    <t>Amount:</t>
  </si>
  <si>
    <t>kWh</t>
  </si>
  <si>
    <t>Emissions (calculated):</t>
  </si>
  <si>
    <t>tonnes</t>
  </si>
  <si>
    <t>litres</t>
  </si>
  <si>
    <t>Compressed Natural Gas (CNG)</t>
  </si>
  <si>
    <t>Natural Gas</t>
  </si>
  <si>
    <t>cubic meters</t>
  </si>
  <si>
    <t>Diesel</t>
  </si>
  <si>
    <t>Fuel Oil</t>
  </si>
  <si>
    <t>Coal</t>
  </si>
  <si>
    <t>Gasoline</t>
  </si>
  <si>
    <t>Biofuel (biodiesel)</t>
  </si>
  <si>
    <t>GJ</t>
  </si>
  <si>
    <t>kg</t>
  </si>
  <si>
    <t>Propane</t>
  </si>
  <si>
    <t>Biomass</t>
  </si>
  <si>
    <t>Biogas</t>
  </si>
  <si>
    <t xml:space="preserve">If No to Question 2: Please complete the following information regarding your total purchased electricity and steam for this facility in 2022. </t>
  </si>
  <si>
    <r>
      <t xml:space="preserve">Please provide </t>
    </r>
    <r>
      <rPr>
        <b/>
        <u/>
        <sz val="11"/>
        <color theme="1"/>
        <rFont val="Calibri"/>
        <family val="2"/>
        <scheme val="minor"/>
      </rPr>
      <t>all answers in kWh</t>
    </r>
    <r>
      <rPr>
        <b/>
        <sz val="11"/>
        <color theme="1"/>
        <rFont val="Calibri"/>
        <family val="2"/>
        <scheme val="minor"/>
      </rPr>
      <t xml:space="preserve">. See the Conversions tab to the right if needed. Leave blank any not used. </t>
    </r>
  </si>
  <si>
    <t>Steam</t>
  </si>
  <si>
    <t>Purchased Electricity - With Renewable Electricity Credit (REC) or Energy Attribute Certificate (EAC) ownership</t>
  </si>
  <si>
    <t>Note: 0 emissions from renewable electricity</t>
  </si>
  <si>
    <t>Purchased Electricity - Non-Renewable</t>
  </si>
  <si>
    <t>If Yes to Question 2: Values to enter into the survey, once all yellow cells are complete (will be automatically calculated):</t>
  </si>
  <si>
    <t>Allocated Scope 1 Emissions:</t>
  </si>
  <si>
    <t>**These values are those that are allocated to PepsiCo</t>
  </si>
  <si>
    <t>Allocated Scope 2 Emissions:</t>
  </si>
  <si>
    <t>Allocated Scope 3 Emissions:</t>
  </si>
  <si>
    <t>If No to Question 2: Values to enter into the survey, once all yellow cells are complete (will be automatically calculated):</t>
  </si>
  <si>
    <t>As per above</t>
  </si>
  <si>
    <t>If No to Question 2: Your total facility Scope 1 &amp; 2 emissions footprint for reference:</t>
  </si>
  <si>
    <t>Total Scope 1 Emissions:</t>
  </si>
  <si>
    <t>Total Scope 2 Emissions:</t>
  </si>
  <si>
    <t>Total Scope 3 Emissions:</t>
  </si>
  <si>
    <r>
      <t xml:space="preserve">If you have submetering in place and can specify water usage for PepsiCo more specifically, please provide us with that data in the survey form. If you do not have submetering, please collect the data necessary to fill in the applicable yellow cells below. This information can typically be found in utility bills for your facility. Once all yellow cells are complete, retrieve the numbers from the </t>
    </r>
    <r>
      <rPr>
        <sz val="11"/>
        <color theme="9"/>
        <rFont val="Calibri"/>
        <family val="2"/>
        <scheme val="minor"/>
      </rPr>
      <t>green cells</t>
    </r>
    <r>
      <rPr>
        <sz val="11"/>
        <color theme="1"/>
        <rFont val="Calibri"/>
        <family val="2"/>
        <scheme val="minor"/>
      </rPr>
      <t xml:space="preserve"> and enter them into the survey form. For any questions about how to use this calculator, please reach out to your relationship manager. 
</t>
    </r>
    <r>
      <rPr>
        <u/>
        <sz val="11"/>
        <color theme="1"/>
        <rFont val="Calibri"/>
        <family val="2"/>
        <scheme val="minor"/>
      </rPr>
      <t xml:space="preserve">You do not need to provide us with your completed excel file. </t>
    </r>
  </si>
  <si>
    <t xml:space="preserve">Question 1: What percentage of your total production volume is PepsiCo product/brands? </t>
  </si>
  <si>
    <t>*should match the percentage on the Calculator_Emissions tab</t>
  </si>
  <si>
    <t xml:space="preserve">Question 2: How many kg/liters of product did you produce PepsiCo brands in 2023? </t>
  </si>
  <si>
    <r>
      <t xml:space="preserve">KG for Foods or </t>
    </r>
    <r>
      <rPr>
        <b/>
        <sz val="11"/>
        <color theme="1"/>
        <rFont val="Calibri"/>
        <family val="2"/>
        <scheme val="minor"/>
      </rPr>
      <t>Liters for Beverages</t>
    </r>
  </si>
  <si>
    <t xml:space="preserve">Question 3: Are you able to specify water by source/type? </t>
  </si>
  <si>
    <t>If No to Question 3, enter your total general facility water use here:</t>
  </si>
  <si>
    <t>Liter</t>
  </si>
  <si>
    <t>**Leave this blank if you answered "Yes" to Question 3 above</t>
  </si>
  <si>
    <t xml:space="preserve">If No to Question 3, PepsiCo Gross Water Usage (calculated): </t>
  </si>
  <si>
    <t>**Enter this value into the survey form under "Other Gross Water Usage" if you answered "No" to Question 3 above</t>
  </si>
  <si>
    <t>If No to Question 3, Water use for PepsiCo brands/products (calculated):</t>
  </si>
  <si>
    <t>If Yes to Question 3: Please provide the total water used by type in 2023 below. Leave blank any types not used.</t>
  </si>
  <si>
    <t>**Leave this section blank if you answered "No" to Question 2 above.</t>
  </si>
  <si>
    <t xml:space="preserve">Please provide all answers in liters. See the Conversions tab to the right if needed. </t>
  </si>
  <si>
    <t>Municipal/City Supplied Water</t>
  </si>
  <si>
    <t>Total Facility Amount:</t>
  </si>
  <si>
    <t>liters</t>
  </si>
  <si>
    <t>PepsiCo Water (calculated):</t>
  </si>
  <si>
    <t>Well Water</t>
  </si>
  <si>
    <t>Surface Water (River/Lake)</t>
  </si>
  <si>
    <t>Steam Recovery (Condensate recovered from purchased steam)</t>
  </si>
  <si>
    <t>Harvested Rainwater</t>
  </si>
  <si>
    <t>Potable Water from Truck</t>
  </si>
  <si>
    <t>Imported Non-Potable Water</t>
  </si>
  <si>
    <t>Other Gross Water Usage</t>
  </si>
  <si>
    <t>Water Recycled and Reused on Site</t>
  </si>
  <si>
    <t>Discharged Waterwater post-WWTP or to a Public Treatment System</t>
  </si>
  <si>
    <t>If Yes to Question 3, Total Water Use:</t>
  </si>
  <si>
    <t>Total Fresh Water Use:</t>
  </si>
  <si>
    <t>Total PepsiCo Fresh Water Use:</t>
  </si>
  <si>
    <t>**This valie is allocated to PepsiCo</t>
  </si>
  <si>
    <t>Water use for PepsiCo brands/products (calculated):</t>
  </si>
  <si>
    <t>liters of water per KG or Liter of product</t>
  </si>
  <si>
    <r>
      <t xml:space="preserve">If you have submetering in place and can specify water usage for PepsiCo more specifically, please provide us with that data in the survey form. If you do not have submetering, please collect the data necessary to fill in the applicable yellow cells below. This information can typically be found in utility bills for your facility. Once all yellow cells are complete, retrieve the numbers from the </t>
    </r>
    <r>
      <rPr>
        <sz val="11"/>
        <color theme="9"/>
        <rFont val="Calibri"/>
        <family val="2"/>
        <scheme val="minor"/>
      </rPr>
      <t>green cells</t>
    </r>
    <r>
      <rPr>
        <sz val="11"/>
        <color theme="1"/>
        <rFont val="Calibri"/>
        <family val="2"/>
        <scheme val="minor"/>
      </rPr>
      <t xml:space="preserve"> and enter them into the survey form. For any questions about how to use this calculator, please reach out toyour PepsiCo contact. 
</t>
    </r>
    <r>
      <rPr>
        <u/>
        <sz val="11"/>
        <color theme="1"/>
        <rFont val="Calibri"/>
        <family val="2"/>
        <scheme val="minor"/>
      </rPr>
      <t xml:space="preserve">You do not need to provide us with your completed excel file. </t>
    </r>
  </si>
  <si>
    <t xml:space="preserve">Question 1: What percentage of your total production volume is PepsiCo brands/products? </t>
  </si>
  <si>
    <t xml:space="preserve">Question 2: How many pounds of product did you produce PepsiCo brands in 2023? </t>
  </si>
  <si>
    <r>
      <t>Pounds for Foods or Gallons</t>
    </r>
    <r>
      <rPr>
        <b/>
        <sz val="11"/>
        <color theme="1"/>
        <rFont val="Calibri"/>
        <family val="2"/>
        <scheme val="minor"/>
      </rPr>
      <t xml:space="preserve"> for Beverages</t>
    </r>
  </si>
  <si>
    <t>gallons</t>
  </si>
  <si>
    <t>If No to Question 3, Water use for PepsiCo products/brands (calculated):</t>
  </si>
  <si>
    <t>gallons of water per pound of product</t>
  </si>
  <si>
    <r>
      <t xml:space="preserve">Please provide </t>
    </r>
    <r>
      <rPr>
        <b/>
        <u/>
        <sz val="11"/>
        <color theme="1"/>
        <rFont val="Calibri"/>
        <family val="2"/>
        <scheme val="minor"/>
      </rPr>
      <t>all answers in gallons</t>
    </r>
    <r>
      <rPr>
        <b/>
        <sz val="11"/>
        <color theme="1"/>
        <rFont val="Calibri"/>
        <family val="2"/>
        <scheme val="minor"/>
      </rPr>
      <t xml:space="preserve">. See the Conversions tab to the right if needed. </t>
    </r>
  </si>
  <si>
    <t>gallons of water per pound or gallon of product</t>
  </si>
  <si>
    <t>UK Government GHG Conversion Factors for Company Reporting</t>
  </si>
  <si>
    <t>Conversions</t>
  </si>
  <si>
    <t>Index</t>
  </si>
  <si>
    <t>Emissions source:</t>
  </si>
  <si>
    <t>None</t>
  </si>
  <si>
    <t xml:space="preserve">Next publication date: </t>
  </si>
  <si>
    <t>Factor set:</t>
  </si>
  <si>
    <t>Full set</t>
  </si>
  <si>
    <t>Scope:</t>
  </si>
  <si>
    <t>-</t>
  </si>
  <si>
    <t>Version:</t>
  </si>
  <si>
    <t>Year:</t>
  </si>
  <si>
    <t>The conversion values should be used to change units (such as those for energy, mass and volume) into alternative units. This is particularly useful where an organisation is collecting data in units of measure that do not have conversion factors that can be directly used to determine a carbon emission total.</t>
  </si>
  <si>
    <t>Using the abbreviation table</t>
  </si>
  <si>
    <t>The abbreviation table simply demonstrates common abbreviations that may be found within the carbon reporting arena and their long-hand form. This table is entirely for reference.</t>
  </si>
  <si>
    <t>Using the conversions table</t>
  </si>
  <si>
    <t>To convert from the units of measure in the columns on the left hand side of the table to the units of measure in the column headers in the same tables, simply multiple by the factor displayed where the two units meet on the table.</t>
  </si>
  <si>
    <t xml:space="preserve"> For example, to convert from kWh to GJ, multiply the kWh value by 0.036.</t>
  </si>
  <si>
    <t>Symbol</t>
  </si>
  <si>
    <t>Number</t>
  </si>
  <si>
    <t>Standard form</t>
  </si>
  <si>
    <t>Abbreviation</t>
  </si>
  <si>
    <t>Kilo</t>
  </si>
  <si>
    <t>k</t>
  </si>
  <si>
    <r>
      <t xml:space="preserve">10 </t>
    </r>
    <r>
      <rPr>
        <vertAlign val="superscript"/>
        <sz val="11"/>
        <color indexed="56"/>
        <rFont val="Calibri"/>
        <family val="2"/>
      </rPr>
      <t>3</t>
    </r>
  </si>
  <si>
    <t>Mega</t>
  </si>
  <si>
    <t>M</t>
  </si>
  <si>
    <r>
      <t xml:space="preserve">10 </t>
    </r>
    <r>
      <rPr>
        <vertAlign val="superscript"/>
        <sz val="11"/>
        <color indexed="56"/>
        <rFont val="Calibri"/>
        <family val="2"/>
      </rPr>
      <t>6</t>
    </r>
  </si>
  <si>
    <t>Giga</t>
  </si>
  <si>
    <t>G</t>
  </si>
  <si>
    <r>
      <t xml:space="preserve">10 </t>
    </r>
    <r>
      <rPr>
        <vertAlign val="superscript"/>
        <sz val="11"/>
        <color indexed="56"/>
        <rFont val="Calibri"/>
        <family val="2"/>
      </rPr>
      <t>9</t>
    </r>
  </si>
  <si>
    <t>Tera</t>
  </si>
  <si>
    <t>T</t>
  </si>
  <si>
    <r>
      <t xml:space="preserve">10 </t>
    </r>
    <r>
      <rPr>
        <vertAlign val="superscript"/>
        <sz val="11"/>
        <color indexed="56"/>
        <rFont val="Calibri"/>
        <family val="2"/>
      </rPr>
      <t>12</t>
    </r>
  </si>
  <si>
    <t>Peta</t>
  </si>
  <si>
    <t>P</t>
  </si>
  <si>
    <r>
      <t xml:space="preserve">10 </t>
    </r>
    <r>
      <rPr>
        <vertAlign val="superscript"/>
        <sz val="11"/>
        <color indexed="56"/>
        <rFont val="Calibri"/>
        <family val="2"/>
      </rPr>
      <t>15</t>
    </r>
  </si>
  <si>
    <t>therm</t>
  </si>
  <si>
    <t>toe</t>
  </si>
  <si>
    <t>kcal</t>
  </si>
  <si>
    <t>Energy</t>
  </si>
  <si>
    <t>Gigajoule, GJ</t>
  </si>
  <si>
    <t>Kilowatt-hour, kWh</t>
  </si>
  <si>
    <t>Therm</t>
  </si>
  <si>
    <t>Tonne oil equivalent, toe</t>
  </si>
  <si>
    <t>Kilocalorie, kcal</t>
  </si>
  <si>
    <t>L</t>
  </si>
  <si>
    <r>
      <t>m</t>
    </r>
    <r>
      <rPr>
        <b/>
        <vertAlign val="superscript"/>
        <sz val="11"/>
        <color indexed="56"/>
        <rFont val="Calibri"/>
        <family val="2"/>
      </rPr>
      <t>3</t>
    </r>
  </si>
  <si>
    <t>cu ft</t>
  </si>
  <si>
    <t>Imp. gallon</t>
  </si>
  <si>
    <t>US gallon</t>
  </si>
  <si>
    <t>Bbl (US,P)</t>
  </si>
  <si>
    <t>Volume</t>
  </si>
  <si>
    <t>Litres, L</t>
  </si>
  <si>
    <r>
      <t>Cubic metres, m</t>
    </r>
    <r>
      <rPr>
        <b/>
        <vertAlign val="superscript"/>
        <sz val="11"/>
        <color indexed="56"/>
        <rFont val="Calibri"/>
        <family val="2"/>
      </rPr>
      <t>3</t>
    </r>
  </si>
  <si>
    <t>Cubic feet, cu ft</t>
  </si>
  <si>
    <t>Imperial gallon</t>
  </si>
  <si>
    <t>Barrel (US, petroleum), bbl</t>
  </si>
  <si>
    <t>tonne</t>
  </si>
  <si>
    <t>ton (UK)</t>
  </si>
  <si>
    <t>ton (US)</t>
  </si>
  <si>
    <t>lb</t>
  </si>
  <si>
    <t>Weight/mass</t>
  </si>
  <si>
    <t>Kilogram, kg</t>
  </si>
  <si>
    <t>tonne, t (metric ton)</t>
  </si>
  <si>
    <t>ton (UK, long ton)</t>
  </si>
  <si>
    <t>ton (US, short ton)</t>
  </si>
  <si>
    <t>Pound, lb</t>
  </si>
  <si>
    <t>m</t>
  </si>
  <si>
    <t>ft</t>
  </si>
  <si>
    <t>mi</t>
  </si>
  <si>
    <t>km</t>
  </si>
  <si>
    <t>nmi</t>
  </si>
  <si>
    <t>Length / distance</t>
  </si>
  <si>
    <t>Metre, m</t>
  </si>
  <si>
    <t>Feet, ft</t>
  </si>
  <si>
    <t>Miles, mi</t>
  </si>
  <si>
    <t>Kilometres, km</t>
  </si>
  <si>
    <t>Nautical miles, nmi or NM</t>
  </si>
  <si>
    <t>in</t>
  </si>
  <si>
    <t>cm</t>
  </si>
  <si>
    <t>yd</t>
  </si>
  <si>
    <t>Inch, in</t>
  </si>
  <si>
    <t>Centimetres, cm</t>
  </si>
  <si>
    <t>Yard, yd</t>
  </si>
  <si>
    <t>Other Energy Conversions:</t>
  </si>
  <si>
    <t>1 gallon propane = 27 kWh</t>
  </si>
  <si>
    <t>1 gallon diesel = 40.7 kWh</t>
  </si>
  <si>
    <t xml:space="preserve">**other conversions can be looked up online! </t>
  </si>
  <si>
    <t>Water conversions:</t>
  </si>
  <si>
    <t>1 liter of water = 0.264172 gallons</t>
  </si>
  <si>
    <t>1 m3 (cubic meter) of water = 264.172 gallons</t>
  </si>
  <si>
    <t>Fuels</t>
  </si>
  <si>
    <t>Scope 1</t>
  </si>
  <si>
    <t>Fuels conversion factors should be used for primary fuel sources combusted at a site or in an asset owned or controlled by the reporting organisation.</t>
  </si>
  <si>
    <t>Guidance</t>
  </si>
  <si>
    <t>● Gross calorific value (CV)/ net CV basis - Organisations should determine whether to use the net or gross calorific value of fuels according to their data. For example, the majority of energy billing is provided on a gross CV basis.</t>
  </si>
  <si>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'WBCSD/WRI GHG Protocol (chapter 9)'.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 The natural gas (100% mineral blend) factor can be used for calculating bespoke fuel mixtures.</t>
  </si>
  <si>
    <t>●  If any fuel type or unit has no result in the table, this is an indication the conversion factor is not available or does not exist  (such as lubricants in litres).</t>
  </si>
  <si>
    <t>Example of calculating emissions from fuels</t>
  </si>
  <si>
    <t xml:space="preserve">Company A needs to report the Scope 1 emissions from its natural gas and diesel use.  </t>
  </si>
  <si>
    <r>
      <t>●  For natural gas consumption it selects a kWh conversion factor on a gross CV basis - this is the basis of most energy bills.  It reports in CO</t>
    </r>
    <r>
      <rPr>
        <vertAlign val="subscript"/>
        <sz val="11"/>
        <color indexed="56"/>
        <rFont val="Calibri"/>
        <family val="2"/>
      </rPr>
      <t>2</t>
    </r>
    <r>
      <rPr>
        <sz val="11"/>
        <color indexed="56"/>
        <rFont val="Calibri"/>
        <family val="2"/>
      </rPr>
      <t>e for all fuels combusted at its premises.</t>
    </r>
  </si>
  <si>
    <t>●  It is faced with two different types of diesel conversion factors, '100% mineral fuel' and 'diesel (average biofuel blend)'. Since it fills up its vehicles at a national chain of filling stations, it selects the average biofuel blend (this is the correct conversion factor for standard forecourt fuel, which contains a small blend of biofuel).</t>
  </si>
  <si>
    <t>The activity data (that is, litres) is multiplied by the appropriate conversion factor to produce company A's fuel emissions. 
Organisations should determine whether to use the net or gross calorific value of fuels according to their data. For example, the majority of energy billing is provided on a gross CV basis.</t>
  </si>
  <si>
    <r>
      <t>Since company A is reporting a type of fuel that has biofuel content, it should also account for the ‘biogenic’ part of this fuel. To calculate this, it must also multiply the total litres of fuel used by the ‘outside of scopes’ fuel factor for ‘forecourt fuels- diesel (average biofuel blend)’ and report as a separate line item within its report called ‘outside of scopes’. This will not be included 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</si>
  <si>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t>For more information refer to the ‘Outside of scopes’ tab for guidance.</t>
  </si>
  <si>
    <t>Activity</t>
  </si>
  <si>
    <t>Fuel</t>
  </si>
  <si>
    <t>Unit</t>
  </si>
  <si>
    <r>
      <t>Total kg CO</t>
    </r>
    <r>
      <rPr>
        <vertAlign val="subscript"/>
        <sz val="11"/>
        <color indexed="56"/>
        <rFont val="Calibri"/>
        <family val="2"/>
      </rPr>
      <t>2</t>
    </r>
    <r>
      <rPr>
        <sz val="11"/>
        <color indexed="56"/>
        <rFont val="Calibri"/>
        <family val="2"/>
      </rPr>
      <t>e per unit</t>
    </r>
  </si>
  <si>
    <r>
      <t>kg CO</t>
    </r>
    <r>
      <rPr>
        <vertAlign val="subscript"/>
        <sz val="11"/>
        <color indexed="56"/>
        <rFont val="Calibri"/>
        <family val="2"/>
      </rPr>
      <t>2</t>
    </r>
    <r>
      <rPr>
        <sz val="11"/>
        <color indexed="56"/>
        <rFont val="Calibri"/>
        <family val="2"/>
      </rPr>
      <t>e of CO</t>
    </r>
    <r>
      <rPr>
        <vertAlign val="subscript"/>
        <sz val="11"/>
        <color indexed="56"/>
        <rFont val="Calibri"/>
        <family val="2"/>
      </rPr>
      <t>2</t>
    </r>
    <r>
      <rPr>
        <sz val="11"/>
        <color indexed="56"/>
        <rFont val="Calibri"/>
        <family val="2"/>
      </rPr>
      <t xml:space="preserve"> per unit</t>
    </r>
  </si>
  <si>
    <r>
      <t>kg CO</t>
    </r>
    <r>
      <rPr>
        <vertAlign val="subscript"/>
        <sz val="11"/>
        <color indexed="56"/>
        <rFont val="Calibri"/>
        <family val="2"/>
      </rPr>
      <t>2</t>
    </r>
    <r>
      <rPr>
        <sz val="11"/>
        <color indexed="56"/>
        <rFont val="Calibri"/>
        <family val="2"/>
      </rPr>
      <t>e of CH</t>
    </r>
    <r>
      <rPr>
        <vertAlign val="subscript"/>
        <sz val="11"/>
        <color indexed="56"/>
        <rFont val="Calibri"/>
        <family val="2"/>
      </rPr>
      <t>4</t>
    </r>
    <r>
      <rPr>
        <sz val="11"/>
        <color indexed="56"/>
        <rFont val="Calibri"/>
        <family val="2"/>
      </rPr>
      <t xml:space="preserve"> per unit</t>
    </r>
  </si>
  <si>
    <r>
      <t>kg CO</t>
    </r>
    <r>
      <rPr>
        <vertAlign val="subscript"/>
        <sz val="11"/>
        <color indexed="56"/>
        <rFont val="Calibri"/>
        <family val="2"/>
      </rPr>
      <t>2</t>
    </r>
    <r>
      <rPr>
        <sz val="11"/>
        <color indexed="56"/>
        <rFont val="Calibri"/>
        <family val="2"/>
      </rPr>
      <t>e of N</t>
    </r>
    <r>
      <rPr>
        <vertAlign val="subscript"/>
        <sz val="11"/>
        <color indexed="56"/>
        <rFont val="Calibri"/>
        <family val="2"/>
      </rPr>
      <t>2</t>
    </r>
    <r>
      <rPr>
        <sz val="11"/>
        <color indexed="56"/>
        <rFont val="Calibri"/>
        <family val="2"/>
      </rPr>
      <t>O per unit</t>
    </r>
  </si>
  <si>
    <t>Gaseous fuels</t>
  </si>
  <si>
    <t>Butane</t>
  </si>
  <si>
    <t>kWh (Net CV)</t>
  </si>
  <si>
    <t>kWh (Gross CV)</t>
  </si>
  <si>
    <t>CNG</t>
  </si>
  <si>
    <t>LNG</t>
  </si>
  <si>
    <t>LPG</t>
  </si>
  <si>
    <t>Natural gas</t>
  </si>
  <si>
    <t>cubic metres</t>
  </si>
  <si>
    <t>Natural gas (100% mineral blend)</t>
  </si>
  <si>
    <t>Other petroleum gas</t>
  </si>
  <si>
    <t xml:space="preserve"> </t>
  </si>
  <si>
    <t>Liquid fuels</t>
  </si>
  <si>
    <t>Aviation spirit</t>
  </si>
  <si>
    <t>Aviation turbine fuel</t>
  </si>
  <si>
    <t>Burning oil</t>
  </si>
  <si>
    <t>Diesel (average biofuel blend)</t>
  </si>
  <si>
    <t>Diesel (100% mineral diesel)</t>
  </si>
  <si>
    <t>Fuel oil</t>
  </si>
  <si>
    <t>Gas oil</t>
  </si>
  <si>
    <t>Lubricants</t>
  </si>
  <si>
    <t>Naphtha</t>
  </si>
  <si>
    <t>Petrol (average biofuel blend)</t>
  </si>
  <si>
    <t>Petrol (100% mineral petrol)</t>
  </si>
  <si>
    <t>Processed fuel oils - residual oil</t>
  </si>
  <si>
    <t>Processed fuel oils - distillate oil</t>
  </si>
  <si>
    <t>Refinery miscellaneous</t>
  </si>
  <si>
    <t>Waste oils</t>
  </si>
  <si>
    <t>Marine gas oil</t>
  </si>
  <si>
    <t>Marine fuel oil</t>
  </si>
  <si>
    <t>Solid fuels</t>
  </si>
  <si>
    <t>Coal (industrial)</t>
  </si>
  <si>
    <t>Coal (electricity generation)</t>
  </si>
  <si>
    <t>Coal (domestic)</t>
  </si>
  <si>
    <t>Coking coal</t>
  </si>
  <si>
    <t>Petroleum coke</t>
  </si>
  <si>
    <t>Coal (electricity generation - home produced coal only)</t>
  </si>
  <si>
    <t>FAQs</t>
  </si>
  <si>
    <t>I need a conversion factor for ‘therms’, how can I convert the kWh conversion factors to suit my needs?</t>
  </si>
  <si>
    <t>We provide a specific conversion table at the back of these listings to allow organisations to convert the conversion factors into different units where required.   Please see the ‘Conversions’ tab.</t>
  </si>
  <si>
    <t>I need a conversion factor for my specific % biofuel blend, rather than the “average biofuel blend” factor that is reported here.</t>
  </si>
  <si>
    <r>
      <t>The steps taken to calculate this by hand are straightforward and can be illustrated using the following worked example (consistent for all biofuels, conventional fuels, scopes and units):
Company B wants to report on its Scope 1 fuel emissions (in kgCO</t>
    </r>
    <r>
      <rPr>
        <vertAlign val="subscript"/>
        <sz val="11"/>
        <color indexed="56"/>
        <rFont val="Calibri"/>
        <family val="2"/>
      </rPr>
      <t>2</t>
    </r>
    <r>
      <rPr>
        <sz val="11"/>
        <color indexed="56"/>
        <rFont val="Calibri"/>
        <family val="2"/>
      </rPr>
      <t>e/litre) from a specific biodiesel blend of X%. Using 2021 values, it is known that:
●100% mineral diesel conversion factor = 2.706 kgCO</t>
    </r>
    <r>
      <rPr>
        <vertAlign val="subscript"/>
        <sz val="11"/>
        <color indexed="56"/>
        <rFont val="Calibri"/>
        <family val="2"/>
      </rPr>
      <t>2</t>
    </r>
    <r>
      <rPr>
        <sz val="11"/>
        <color indexed="56"/>
        <rFont val="Calibri"/>
        <family val="2"/>
      </rPr>
      <t>e/litre
●Biodiesel ME conversion factor (see Bioenergy sheet) = 0.168 kgCO</t>
    </r>
    <r>
      <rPr>
        <vertAlign val="subscript"/>
        <sz val="11"/>
        <color indexed="56"/>
        <rFont val="Calibri"/>
        <family val="2"/>
      </rPr>
      <t>2</t>
    </r>
    <r>
      <rPr>
        <sz val="11"/>
        <color indexed="56"/>
        <rFont val="Calibri"/>
        <family val="2"/>
      </rPr>
      <t>e/litre
Therefore, X% biodiesel blend conversion factor = (X% x 0.168) + [(1-X%) x 2.706]</t>
    </r>
  </si>
  <si>
    <r>
      <t>Do the factors for aviation fuels include the indirect effects of non-CO</t>
    </r>
    <r>
      <rPr>
        <b/>
        <vertAlign val="subscript"/>
        <sz val="11"/>
        <color indexed="56"/>
        <rFont val="Calibri"/>
        <family val="2"/>
      </rPr>
      <t>2</t>
    </r>
    <r>
      <rPr>
        <b/>
        <sz val="11"/>
        <color indexed="56"/>
        <rFont val="Calibri"/>
        <family val="2"/>
      </rPr>
      <t xml:space="preserve"> emissions from aviation (water vapour, contrails, NOX, etc.)?</t>
    </r>
  </si>
  <si>
    <r>
      <t>The aviation fuel factors currently only account for the direct effect of CO</t>
    </r>
    <r>
      <rPr>
        <vertAlign val="subscript"/>
        <sz val="11"/>
        <color indexed="56"/>
        <rFont val="Calibri"/>
        <family val="2"/>
      </rPr>
      <t>2</t>
    </r>
    <r>
      <rPr>
        <sz val="11"/>
        <color indexed="56"/>
        <rFont val="Calibri"/>
        <family val="2"/>
      </rPr>
      <t>, CH</t>
    </r>
    <r>
      <rPr>
        <vertAlign val="subscript"/>
        <sz val="11"/>
        <color indexed="56"/>
        <rFont val="Calibri"/>
        <family val="2"/>
      </rPr>
      <t>4</t>
    </r>
    <r>
      <rPr>
        <sz val="11"/>
        <color indexed="56"/>
        <rFont val="Calibri"/>
        <family val="2"/>
      </rPr>
      <t xml:space="preserve"> and N</t>
    </r>
    <r>
      <rPr>
        <vertAlign val="subscript"/>
        <sz val="11"/>
        <color indexed="56"/>
        <rFont val="Calibri"/>
        <family val="2"/>
      </rPr>
      <t>2</t>
    </r>
    <r>
      <rPr>
        <sz val="11"/>
        <color indexed="56"/>
        <rFont val="Calibri"/>
        <family val="2"/>
      </rPr>
      <t>O emissions. Organisations should include the indirect effects of non-CO</t>
    </r>
    <r>
      <rPr>
        <vertAlign val="subscript"/>
        <sz val="11"/>
        <color indexed="56"/>
        <rFont val="Calibri"/>
        <family val="2"/>
      </rPr>
      <t>2</t>
    </r>
    <r>
      <rPr>
        <sz val="11"/>
        <color indexed="56"/>
        <rFont val="Calibri"/>
        <family val="2"/>
      </rPr>
      <t xml:space="preserve"> emissions when reporting air travel emissions to capture the full climate impact of their travel, as indicated in the ‘Business travel- air’ tab. To do this, it is recommended that a multiplier of 1.9 is applied to the CO</t>
    </r>
    <r>
      <rPr>
        <vertAlign val="subscript"/>
        <sz val="11"/>
        <color indexed="56"/>
        <rFont val="Calibri"/>
        <family val="2"/>
      </rPr>
      <t>2</t>
    </r>
    <r>
      <rPr>
        <sz val="11"/>
        <color indexed="56"/>
        <rFont val="Calibri"/>
        <family val="2"/>
      </rPr>
      <t xml:space="preserve"> component only of the direct emissions from aviation, and then summed with the CH</t>
    </r>
    <r>
      <rPr>
        <vertAlign val="subscript"/>
        <sz val="11"/>
        <color indexed="56"/>
        <rFont val="Calibri"/>
        <family val="2"/>
      </rPr>
      <t>4</t>
    </r>
    <r>
      <rPr>
        <sz val="11"/>
        <color indexed="56"/>
        <rFont val="Calibri"/>
        <family val="2"/>
      </rPr>
      <t xml:space="preserve"> and N</t>
    </r>
    <r>
      <rPr>
        <vertAlign val="subscript"/>
        <sz val="11"/>
        <color indexed="56"/>
        <rFont val="Calibri"/>
        <family val="2"/>
      </rPr>
      <t>2</t>
    </r>
    <r>
      <rPr>
        <sz val="11"/>
        <color indexed="56"/>
        <rFont val="Calibri"/>
        <family val="2"/>
      </rPr>
      <t>O direct emissions to calculate total kgCO</t>
    </r>
    <r>
      <rPr>
        <vertAlign val="subscript"/>
        <sz val="11"/>
        <color indexed="56"/>
        <rFont val="Calibri"/>
        <family val="2"/>
      </rPr>
      <t>2</t>
    </r>
    <r>
      <rPr>
        <sz val="11"/>
        <color indexed="56"/>
        <rFont val="Calibri"/>
        <family val="2"/>
      </rPr>
      <t>e (including direct and indirect effects). Further information can be found in the ‘Business travel- air’ tab and in Table 4 and paragraphs 8.37-8.41 in the Methodology Paper.</t>
    </r>
  </si>
  <si>
    <t>For information about how the conversion factors have been derived, please refer to the 'Methodology paper' that accompanies the conversion factors.</t>
  </si>
  <si>
    <t>Bioenergy</t>
  </si>
  <si>
    <t>Bioenergy conversion factors should be used for the combustion of fuels produced from recently living sources (such as trees) at a site or in an asset under the direct control of the reporting organisation. All factors are on a net calorific value basis.</t>
  </si>
  <si>
    <r>
      <t>●  Within the Scope 1 conversion factors for biofuels, the CO</t>
    </r>
    <r>
      <rPr>
        <vertAlign val="subscript"/>
        <sz val="11"/>
        <color indexed="56"/>
        <rFont val="Calibri"/>
        <family val="2"/>
      </rPr>
      <t>2</t>
    </r>
    <r>
      <rPr>
        <sz val="11"/>
        <color indexed="56"/>
        <rFont val="Calibri"/>
        <family val="2"/>
      </rPr>
      <t xml:space="preserve"> emissions value is set as net ‘0’ to account for the CO</t>
    </r>
    <r>
      <rPr>
        <vertAlign val="subscript"/>
        <sz val="11"/>
        <color indexed="56"/>
        <rFont val="Calibri"/>
        <family val="2"/>
      </rPr>
      <t>2</t>
    </r>
    <r>
      <rPr>
        <sz val="11"/>
        <color indexed="56"/>
        <rFont val="Calibri"/>
        <family val="2"/>
      </rPr>
      <t xml:space="preserve"> absorbed by fast-growing bioenergy sources during their growth. The Scope 1 conversion factors presented in this listing contain values for N</t>
    </r>
    <r>
      <rPr>
        <vertAlign val="subscript"/>
        <sz val="11"/>
        <color indexed="56"/>
        <rFont val="Calibri"/>
        <family val="2"/>
      </rPr>
      <t>2</t>
    </r>
    <r>
      <rPr>
        <sz val="11"/>
        <color indexed="56"/>
        <rFont val="Calibri"/>
        <family val="2"/>
      </rPr>
      <t>O and CH</t>
    </r>
    <r>
      <rPr>
        <vertAlign val="subscript"/>
        <sz val="11"/>
        <color indexed="56"/>
        <rFont val="Calibri"/>
        <family val="2"/>
      </rPr>
      <t>4</t>
    </r>
    <r>
      <rPr>
        <sz val="11"/>
        <color indexed="56"/>
        <rFont val="Calibri"/>
        <family val="2"/>
      </rPr>
      <t xml:space="preserve"> emissions (which are not absorbed during growth).</t>
    </r>
  </si>
  <si>
    <r>
      <t>●  Although the Scope 1 conversion factors contain a ‘0’ value for CO</t>
    </r>
    <r>
      <rPr>
        <vertAlign val="subscript"/>
        <sz val="11"/>
        <color indexed="56"/>
        <rFont val="Calibri"/>
        <family val="2"/>
      </rPr>
      <t>2</t>
    </r>
    <r>
      <rPr>
        <sz val="11"/>
        <color indexed="56"/>
        <rFont val="Calibri"/>
        <family val="2"/>
      </rPr>
      <t xml:space="preserve"> emissions, organisations must account for the impact of the CO</t>
    </r>
    <r>
      <rPr>
        <vertAlign val="subscript"/>
        <sz val="11"/>
        <color indexed="56"/>
        <rFont val="Calibri"/>
        <family val="2"/>
      </rPr>
      <t>2</t>
    </r>
    <r>
      <rPr>
        <sz val="11"/>
        <color indexed="56"/>
        <rFont val="Calibri"/>
        <family val="2"/>
      </rPr>
      <t xml:space="preserve"> released through combustion of the fuel.  Organisations should refer to the ‘outside of scopes’ listing in the 'outside of scopes' tab to find the true values for CO</t>
    </r>
    <r>
      <rPr>
        <vertAlign val="subscript"/>
        <sz val="11"/>
        <color indexed="56"/>
        <rFont val="Calibri"/>
        <family val="2"/>
      </rPr>
      <t>2</t>
    </r>
    <r>
      <rPr>
        <sz val="11"/>
        <color indexed="56"/>
        <rFont val="Calibri"/>
        <family val="2"/>
      </rPr>
      <t xml:space="preserve"> emissions.  These emissions should be calculated in the same way as the Scope 1 emissions, but should be listed as a separate line item within its report called ‘outside of scopes’. This should not be included within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</si>
  <si>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t>For more information refer to the ‘outside of scopes’ tab for guidance.</t>
  </si>
  <si>
    <t>Example of calculating emissions from bioenergy</t>
  </si>
  <si>
    <t xml:space="preserve">Company B reports its emissions from standard biodiesel use in its delivery vehicles.  It has data on how many litres have been consumed and it needs to publicly report its Scope 1 emissions. </t>
  </si>
  <si>
    <t>The activity data (litres of fuel) is multiplied by the appropriate conversion factor to produce company B's Scope 1 biodiesel emissions.</t>
  </si>
  <si>
    <t>Biofuel</t>
  </si>
  <si>
    <t>Bioethanol</t>
  </si>
  <si>
    <t>Biodiesel ME</t>
  </si>
  <si>
    <t xml:space="preserve"> =</t>
  </si>
  <si>
    <t>kg CO2e / kWh</t>
  </si>
  <si>
    <t>Biomethane (compressed)</t>
  </si>
  <si>
    <t>Biodiesel ME (from used cooking oil)</t>
  </si>
  <si>
    <t>Biodiesel ME (from tallow)</t>
  </si>
  <si>
    <t>Biodiesel HVO</t>
  </si>
  <si>
    <t>Biopropane</t>
  </si>
  <si>
    <t>Bio Petrol</t>
  </si>
  <si>
    <t>Renewable petrol</t>
  </si>
  <si>
    <t>Off road biodiesel</t>
  </si>
  <si>
    <t>Biomethane (liquified)</t>
  </si>
  <si>
    <t>Methanol (bio)</t>
  </si>
  <si>
    <t>Wood logs</t>
  </si>
  <si>
    <t>Wood chips</t>
  </si>
  <si>
    <t>Wood pellets</t>
  </si>
  <si>
    <t>Grass/straw</t>
  </si>
  <si>
    <t>Landfill gas</t>
  </si>
  <si>
    <t>Heat and steam</t>
  </si>
  <si>
    <t>Scope 2</t>
  </si>
  <si>
    <t>Heat and steam conversion factors should be used to report emissions within organisations that purchase heat/steam energy for heating purposes or for use in specific industrial processes. District heat and steam factors are also available.</t>
  </si>
  <si>
    <t>●  The year displayed alongside the heat and steam factors is the reporting year for which users should apply these factors. This is based on a calendar reporting year.</t>
  </si>
  <si>
    <t>●  It should be recognised that these conversion factors are based on an industry average fuel mix for combined heat and power (CHP) based heat and steam (in the absence of statistics from non-CHP operators). Therefore, if better supplier-specific data become available, which are based on a true fuel mix for an organisation’s specific infrastructure, then these should be used as a better alternative.</t>
  </si>
  <si>
    <t>●  It should be noted that to calculate the distribution impact of district heat and steam figures, users should refer to the 'Transmission and distribution' tab and add these emissions to their Scope 3 accounting.</t>
  </si>
  <si>
    <t>Calculating emissions from heat and steam</t>
  </si>
  <si>
    <t>Company I reports the emissions from the purchase of heat and steam for its 'site 1'.  It keeps records of the kWh use per year.</t>
  </si>
  <si>
    <t>At 'site 2’, company I is on a district heating network. It keeps separate records for kWh use via the district heat and steam network since it also wishes to voluntarily report Scope 3 distribution emissions associated with this source.</t>
  </si>
  <si>
    <t>The activity data are multiplied by the appropriate year's conversion factors to produce company I's Scope 2 heat and steam, and district heating emissions. To report the transmission and distribution impact for 'site 2', associated with delivering the steam over a distance, company I refers to the 'transmission and distribution' listings.</t>
  </si>
  <si>
    <t>Type</t>
  </si>
  <si>
    <t>Year</t>
  </si>
  <si>
    <t>Onsite heat and steam</t>
  </si>
  <si>
    <t>District heat and steam</t>
  </si>
  <si>
    <t xml:space="preserve">How do I calculate emissions from cooling?
</t>
  </si>
  <si>
    <t>There are no specific emissions factors for air conditioning or other cooling technologies. To calculate emissions from purchased cooling, use data on the energy consumption (e.g. electricity or natural gas consumption) of the machines performing the cooling.</t>
  </si>
  <si>
    <r>
      <rPr>
        <b/>
        <sz val="8"/>
        <rFont val="Calibri"/>
        <family val="2"/>
      </rPr>
      <t>Source: IEA (2021) Emission Factors</t>
    </r>
    <r>
      <rPr>
        <b/>
        <sz val="8"/>
        <color indexed="12"/>
        <rFont val="Calibri"/>
        <family val="2"/>
      </rPr>
      <t xml:space="preserve"> </t>
    </r>
    <r>
      <rPr>
        <b/>
        <u/>
        <sz val="8"/>
        <color indexed="12"/>
        <rFont val="Calibri"/>
        <family val="2"/>
      </rPr>
      <t>(https://www.iea.org/t_c/termsandconditions/)</t>
    </r>
  </si>
  <si>
    <t>2021 edition</t>
  </si>
  <si>
    <r>
      <t>CO</t>
    </r>
    <r>
      <rPr>
        <b/>
        <vertAlign val="subscript"/>
        <sz val="8"/>
        <rFont val="Calibri"/>
        <family val="2"/>
      </rPr>
      <t>2</t>
    </r>
    <r>
      <rPr>
        <b/>
        <sz val="8"/>
        <rFont val="Calibri"/>
        <family val="2"/>
      </rPr>
      <t xml:space="preserve"> emissions per kwh of electricity and heat (gCO</t>
    </r>
    <r>
      <rPr>
        <b/>
        <vertAlign val="subscript"/>
        <sz val="8"/>
        <rFont val="Calibri"/>
        <family val="2"/>
      </rPr>
      <t>2</t>
    </r>
    <r>
      <rPr>
        <b/>
        <sz val="8"/>
        <rFont val="Calibri"/>
        <family val="2"/>
      </rPr>
      <t xml:space="preserve">/kWh)         </t>
    </r>
  </si>
  <si>
    <t>Country</t>
  </si>
  <si>
    <t>Product</t>
  </si>
  <si>
    <t>2020 estimated</t>
  </si>
  <si>
    <t>World</t>
  </si>
  <si>
    <t>Total</t>
  </si>
  <si>
    <t>..</t>
  </si>
  <si>
    <t>Coal peat and oil shale</t>
  </si>
  <si>
    <t>OECD Total</t>
  </si>
  <si>
    <t>Oil</t>
  </si>
  <si>
    <t>OECD Americas</t>
  </si>
  <si>
    <t>OECD Asia Oceania</t>
  </si>
  <si>
    <t>Non-Renewable wastes</t>
  </si>
  <si>
    <t>OECD Europe</t>
  </si>
  <si>
    <t>Memo: Biofuels</t>
  </si>
  <si>
    <t>Africa</t>
  </si>
  <si>
    <t>Non-OECD Americas</t>
  </si>
  <si>
    <t>Middle East</t>
  </si>
  <si>
    <t>Non-OECD Europe and Eurasia</t>
  </si>
  <si>
    <t>Non-OECD Asia (excluding China)</t>
  </si>
  <si>
    <t>China (PR of China and Hong Kong China)</t>
  </si>
  <si>
    <t>Albania</t>
  </si>
  <si>
    <t>Algeria</t>
  </si>
  <si>
    <t>Angola</t>
  </si>
  <si>
    <t>Argentina</t>
  </si>
  <si>
    <t>Armenia</t>
  </si>
  <si>
    <t>Australia</t>
  </si>
  <si>
    <t>Austria</t>
  </si>
  <si>
    <t>Azerbaijan</t>
  </si>
  <si>
    <t>Bahrain</t>
  </si>
  <si>
    <t>Bangladesh</t>
  </si>
  <si>
    <t>Belarus</t>
  </si>
  <si>
    <t>Belgium</t>
  </si>
  <si>
    <t>Benin</t>
  </si>
  <si>
    <t>Plurinational State of Bolivia</t>
  </si>
  <si>
    <t>Bosnia and Herzegovina</t>
  </si>
  <si>
    <t>Botswana</t>
  </si>
  <si>
    <t>Brazil</t>
  </si>
  <si>
    <t>Brunei Darussalam</t>
  </si>
  <si>
    <t>Bulgaria</t>
  </si>
  <si>
    <t>Cambodia</t>
  </si>
  <si>
    <t>Cameroon</t>
  </si>
  <si>
    <t>Canada</t>
  </si>
  <si>
    <t>Chile</t>
  </si>
  <si>
    <t>People's Republic of China</t>
  </si>
  <si>
    <t>Colombia</t>
  </si>
  <si>
    <t>Republic of the Congo</t>
  </si>
  <si>
    <t>Democratic Republic of the Congo</t>
  </si>
  <si>
    <t>Costa Rica</t>
  </si>
  <si>
    <t>Cote d'Ivoire</t>
  </si>
  <si>
    <t>Croatia</t>
  </si>
  <si>
    <t>Cuba</t>
  </si>
  <si>
    <t>Curacao/Netherlands Antilles</t>
  </si>
  <si>
    <t>Cyprus</t>
  </si>
  <si>
    <t>Czech Republic</t>
  </si>
  <si>
    <t>Denmark</t>
  </si>
  <si>
    <t>Dominican Republic</t>
  </si>
  <si>
    <t>Ecuador</t>
  </si>
  <si>
    <t>Egypt</t>
  </si>
  <si>
    <t>El Salvador</t>
  </si>
  <si>
    <t>Equatorial Guinea</t>
  </si>
  <si>
    <t>Eritrea</t>
  </si>
  <si>
    <t>Estonia</t>
  </si>
  <si>
    <t>Ethiopia</t>
  </si>
  <si>
    <t>Finland</t>
  </si>
  <si>
    <t>France</t>
  </si>
  <si>
    <t>Gabon</t>
  </si>
  <si>
    <t>Georgia</t>
  </si>
  <si>
    <t>Germany</t>
  </si>
  <si>
    <t>Ghana</t>
  </si>
  <si>
    <t>Gibraltar</t>
  </si>
  <si>
    <t>Greece</t>
  </si>
  <si>
    <t>Guatemala</t>
  </si>
  <si>
    <t>Guyana</t>
  </si>
  <si>
    <t>Haiti</t>
  </si>
  <si>
    <t>Honduras</t>
  </si>
  <si>
    <t>Hong Kong (China)</t>
  </si>
  <si>
    <t>Hungary</t>
  </si>
  <si>
    <t>Iceland</t>
  </si>
  <si>
    <t>India</t>
  </si>
  <si>
    <t>Indonesia</t>
  </si>
  <si>
    <t>Islamic Republic of Iran</t>
  </si>
  <si>
    <t>Iraq</t>
  </si>
  <si>
    <t>Ireland</t>
  </si>
  <si>
    <t>Israel</t>
  </si>
  <si>
    <t>Italy</t>
  </si>
  <si>
    <t>Jamaica</t>
  </si>
  <si>
    <t>Japan</t>
  </si>
  <si>
    <t>Jordan</t>
  </si>
  <si>
    <t>Kazakhstan</t>
  </si>
  <si>
    <t>Kenya</t>
  </si>
  <si>
    <t>Korea</t>
  </si>
  <si>
    <t>Democratic People's Republic of Korea</t>
  </si>
  <si>
    <t>Kosovo</t>
  </si>
  <si>
    <t>Kuwait</t>
  </si>
  <si>
    <t>Kyrgyzstan</t>
  </si>
  <si>
    <t>Lao People's Democratic Republic</t>
  </si>
  <si>
    <t>Latvia</t>
  </si>
  <si>
    <t>Lebanon</t>
  </si>
  <si>
    <t>Libya</t>
  </si>
  <si>
    <t>Lithuania</t>
  </si>
  <si>
    <t>Luxembourg</t>
  </si>
  <si>
    <t>Malaysia</t>
  </si>
  <si>
    <t>Malta</t>
  </si>
  <si>
    <t>Mauritius</t>
  </si>
  <si>
    <t>Mexico</t>
  </si>
  <si>
    <t>Republic of Moldova</t>
  </si>
  <si>
    <t>Mongolia</t>
  </si>
  <si>
    <t>Montenegro</t>
  </si>
  <si>
    <t>Morocco</t>
  </si>
  <si>
    <t>Mozambique</t>
  </si>
  <si>
    <t>Myanmar</t>
  </si>
  <si>
    <t>Namibia</t>
  </si>
  <si>
    <t>Nepal</t>
  </si>
  <si>
    <t>Netherlands</t>
  </si>
  <si>
    <t>New Zealand</t>
  </si>
  <si>
    <t>Nicaragua</t>
  </si>
  <si>
    <t>Niger</t>
  </si>
  <si>
    <t>Nigeria</t>
  </si>
  <si>
    <t>Republic of North Macedonia</t>
  </si>
  <si>
    <t>Norway</t>
  </si>
  <si>
    <t>Oman</t>
  </si>
  <si>
    <t>Pakistan</t>
  </si>
  <si>
    <t>Panama</t>
  </si>
  <si>
    <t>Paraguay</t>
  </si>
  <si>
    <t>Peru</t>
  </si>
  <si>
    <t>Philippines</t>
  </si>
  <si>
    <t>Poland</t>
  </si>
  <si>
    <t>Portugal</t>
  </si>
  <si>
    <t>Qatar</t>
  </si>
  <si>
    <t>Romania</t>
  </si>
  <si>
    <t>Russian Federation</t>
  </si>
  <si>
    <t>Saudi Arabia</t>
  </si>
  <si>
    <t>Senegal</t>
  </si>
  <si>
    <t>Serbia</t>
  </si>
  <si>
    <t>Singapore</t>
  </si>
  <si>
    <t>Slovak Republic</t>
  </si>
  <si>
    <t>Slovenia</t>
  </si>
  <si>
    <t>South Africa</t>
  </si>
  <si>
    <t>Spain</t>
  </si>
  <si>
    <t>Sri Lanka</t>
  </si>
  <si>
    <t>South Sudan</t>
  </si>
  <si>
    <t>Sudan</t>
  </si>
  <si>
    <t>Suriname</t>
  </si>
  <si>
    <t>Sweden</t>
  </si>
  <si>
    <t>Switzerland</t>
  </si>
  <si>
    <t>Syrian Arab Republic</t>
  </si>
  <si>
    <t>Chinese Taipei</t>
  </si>
  <si>
    <t>Tajikistan</t>
  </si>
  <si>
    <t>United Republic of Tanzania</t>
  </si>
  <si>
    <t>Thailand</t>
  </si>
  <si>
    <t>Togo</t>
  </si>
  <si>
    <t>Trinidad and Tobago</t>
  </si>
  <si>
    <t>Tunisia</t>
  </si>
  <si>
    <t>Turkey</t>
  </si>
  <si>
    <t>Turkmenistan</t>
  </si>
  <si>
    <t>United Arab Emirates</t>
  </si>
  <si>
    <t>United Kingdom</t>
  </si>
  <si>
    <t>Ukraine</t>
  </si>
  <si>
    <t>Uruguay</t>
  </si>
  <si>
    <t>United States</t>
  </si>
  <si>
    <t>Uzbekistan</t>
  </si>
  <si>
    <t>Bolivarian Republic of Venezuela</t>
  </si>
  <si>
    <t>Viet Nam</t>
  </si>
  <si>
    <t>Yemen</t>
  </si>
  <si>
    <t>Zambia</t>
  </si>
  <si>
    <t>Zimbabwe</t>
  </si>
  <si>
    <t>c</t>
  </si>
  <si>
    <t>Other Africa</t>
  </si>
  <si>
    <t>Other non-OECD Americas</t>
  </si>
  <si>
    <t>Other non-OECD Asia</t>
  </si>
  <si>
    <t>Memo: Burkina Faso</t>
  </si>
  <si>
    <t>Memo: Chad</t>
  </si>
  <si>
    <t>Memo: Greenland</t>
  </si>
  <si>
    <t>Memo: Madagascar</t>
  </si>
  <si>
    <t>Memo: Mali</t>
  </si>
  <si>
    <t>Memo: Mauritania</t>
  </si>
  <si>
    <t>Memo: Palestinian Authority</t>
  </si>
  <si>
    <t>Memo: Rwanda</t>
  </si>
  <si>
    <t>Memo: Uganda</t>
  </si>
  <si>
    <t>Memo: Americas (UN)</t>
  </si>
  <si>
    <t>Memo: Asia (UN)</t>
  </si>
  <si>
    <t>Memo: Europe (UN)</t>
  </si>
  <si>
    <t>Memo: Oceania (UN)</t>
  </si>
  <si>
    <t>Non-OECD Total</t>
  </si>
  <si>
    <t>Memo: IEA Total</t>
  </si>
  <si>
    <t>Memo: IEA and Accession/Association countries</t>
  </si>
  <si>
    <t>Memo: European Union - 28 (with UK)</t>
  </si>
  <si>
    <t>Memo: European Union - 27</t>
  </si>
  <si>
    <t>Memo: FSU 15</t>
  </si>
  <si>
    <t>Memo: Former Yugoslavia</t>
  </si>
  <si>
    <t>Annex I Countries (UNFCCC)</t>
  </si>
  <si>
    <t>Annex II Countries (UNFCCC)</t>
  </si>
  <si>
    <t>Annex II North America (UNFCCC)</t>
  </si>
  <si>
    <t>Annex II Europe (UNFCCC)</t>
  </si>
  <si>
    <t>Annex II Asia Oceania (UNFCCC)</t>
  </si>
  <si>
    <t>Annex I EIT (UNFCCC)</t>
  </si>
  <si>
    <t>Non-annex I Countries (UNFCCC)</t>
  </si>
  <si>
    <t>Annex B Countries (Kyoto Protocol)</t>
  </si>
  <si>
    <t>Memo: OPEC</t>
  </si>
  <si>
    <t>Memo: ASEAN</t>
  </si>
  <si>
    <t>Memo: G7</t>
  </si>
  <si>
    <t>Memo: G8</t>
  </si>
  <si>
    <t>Memo: G20</t>
  </si>
  <si>
    <t>Memo*: Afghanistan</t>
  </si>
  <si>
    <t>Memo*: Anguilla</t>
  </si>
  <si>
    <t>Memo*: Antigua and Barbuda</t>
  </si>
  <si>
    <t>Memo*: Aruba</t>
  </si>
  <si>
    <t>Memo*: Bahamas</t>
  </si>
  <si>
    <t>Memo*: Barbados</t>
  </si>
  <si>
    <t>Memo*: Belize</t>
  </si>
  <si>
    <t>Memo*: Bhutan</t>
  </si>
  <si>
    <t>Memo*: Burundi</t>
  </si>
  <si>
    <t>Memo*: Cabo Verde</t>
  </si>
  <si>
    <t>Memo*: Central African Republic</t>
  </si>
  <si>
    <t>Memo*: Comoros</t>
  </si>
  <si>
    <t>Memo*: Cook Islands</t>
  </si>
  <si>
    <t>Memo*: Djibouti</t>
  </si>
  <si>
    <t>Memo*: Dominica</t>
  </si>
  <si>
    <t>Memo*: Fiji</t>
  </si>
  <si>
    <t>Memo*: Gambia</t>
  </si>
  <si>
    <t>Memo*: Grenada</t>
  </si>
  <si>
    <t>Memo*: Guinea</t>
  </si>
  <si>
    <t>Memo*: Guinea-Bissau</t>
  </si>
  <si>
    <t>Memo*: Kingdom of Eswatini</t>
  </si>
  <si>
    <t>Memo*: Kiribati</t>
  </si>
  <si>
    <t>Memo*: Lesotho</t>
  </si>
  <si>
    <t>Memo*: Liberia</t>
  </si>
  <si>
    <t>Memo*: Malawi</t>
  </si>
  <si>
    <t>Memo*: Maldives</t>
  </si>
  <si>
    <t>Memo*: Marshall Islands</t>
  </si>
  <si>
    <t>Memo*: Micronesia (Federated States of)</t>
  </si>
  <si>
    <t>Memo*: Nauru</t>
  </si>
  <si>
    <t>Memo*: Niue</t>
  </si>
  <si>
    <t>Memo*: Palau</t>
  </si>
  <si>
    <t>Memo*: Papua New Guinea</t>
  </si>
  <si>
    <t>Memo*: Puerto Rico</t>
  </si>
  <si>
    <t>Memo*: Saint Kitts and Nevis</t>
  </si>
  <si>
    <t>Memo*: Saint Lucia</t>
  </si>
  <si>
    <t>Memo*: Saint Vincent and the Grenadines</t>
  </si>
  <si>
    <t>Memo*: Samoa</t>
  </si>
  <si>
    <t>Memo*: Sao Tome and Principe</t>
  </si>
  <si>
    <t>Memo*: Seychelles</t>
  </si>
  <si>
    <t>Memo*: Sierra Leone</t>
  </si>
  <si>
    <t>Memo*: Solomon Islands</t>
  </si>
  <si>
    <t>Memo*: Somalia</t>
  </si>
  <si>
    <t>Memo*: Timor-Leste</t>
  </si>
  <si>
    <t>Memo*: Tonga</t>
  </si>
  <si>
    <t>Memo*: Tuvalu</t>
  </si>
  <si>
    <t>Memo*: Vanuatu</t>
  </si>
  <si>
    <t>Scope 2: eGrid factors</t>
  </si>
  <si>
    <t>Use this website when eGrid subregion is not clear and enter site zip code.  Website will display subregion.  Select the displayed subregion from list below.</t>
  </si>
  <si>
    <t>https://www.epa.gov/egrid/power-profiler#/</t>
  </si>
  <si>
    <r>
      <t>Emissions rate (lb CO</t>
    </r>
    <r>
      <rPr>
        <vertAlign val="subscript"/>
        <sz val="11"/>
        <color theme="1"/>
        <rFont val="Calibri"/>
        <family val="2"/>
        <scheme val="minor"/>
      </rPr>
      <t>2</t>
    </r>
    <r>
      <rPr>
        <sz val="11"/>
        <color theme="1"/>
        <rFont val="Calibri"/>
        <family val="2"/>
        <scheme val="minor"/>
      </rPr>
      <t>e/MWh)</t>
    </r>
  </si>
  <si>
    <t>AKGD</t>
  </si>
  <si>
    <t>AKMS</t>
  </si>
  <si>
    <t>AZNM</t>
  </si>
  <si>
    <t>CAMX</t>
  </si>
  <si>
    <t>ERCT</t>
  </si>
  <si>
    <t>FRCC</t>
  </si>
  <si>
    <t>HIMS</t>
  </si>
  <si>
    <t>HIOA</t>
  </si>
  <si>
    <t>MORE</t>
  </si>
  <si>
    <t>MROW</t>
  </si>
  <si>
    <t>NEWE</t>
  </si>
  <si>
    <t>NWPP</t>
  </si>
  <si>
    <t>NYCW</t>
  </si>
  <si>
    <t>NYLI</t>
  </si>
  <si>
    <t>NYUP</t>
  </si>
  <si>
    <t>PRMS</t>
  </si>
  <si>
    <t>RFCE</t>
  </si>
  <si>
    <t>RFCM</t>
  </si>
  <si>
    <t>RFCW</t>
  </si>
  <si>
    <t>RMPA</t>
  </si>
  <si>
    <t>SPNO</t>
  </si>
  <si>
    <t>SPSO</t>
  </si>
  <si>
    <t>SRMV</t>
  </si>
  <si>
    <t>SRMW</t>
  </si>
  <si>
    <t>SRSO</t>
  </si>
  <si>
    <t>SRTV</t>
  </si>
  <si>
    <t>SRVC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</si>
</sst>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_(* \(#,##0.00\);_(* &quot;-&quot;??_);_(@_)"/>
    <numFmt numFmtId="164" formatCode="0.0"/>
    <numFmt numFmtId="165" formatCode="_-* #,##0_-;\-* #,##0_-;_-* &quot;-&quot;??_-;_-@_-"/>
    <numFmt numFmtId="166" formatCode="0.0000"/>
    <numFmt numFmtId="167" formatCode="#,##0.00000"/>
    <numFmt numFmtId="168" formatCode="#,##0.0000"/>
    <numFmt numFmtId="169" formatCode="#,##0.000"/>
    <numFmt numFmtId="170" formatCode="#,##0.000000000"/>
    <numFmt numFmtId="171" formatCode="#,##0.0000000"/>
    <numFmt numFmtId="172" formatCode="0.000"/>
    <numFmt numFmtId="173" formatCode="0.00000"/>
    <numFmt numFmtId="174" formatCode="0.0000000"/>
    <numFmt numFmtId="175" formatCode="0.000000"/>
    <numFmt numFmtId="176" formatCode="0.00000000"/>
    <numFmt numFmtId="177" formatCode="??0.00"/>
    <numFmt numFmtId="178" formatCode="??0.00000"/>
    <numFmt numFmtId="179" formatCode="??0.0?????"/>
    <numFmt numFmtId="180" formatCode="??0.0????"/>
    <numFmt numFmtId="181" formatCode="_(* #,##0_);_(* \(#,##0\);_(* &quot;-&quot;??_);_(@_)"/>
  </numFmts>
  <fonts count="59">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sz val="10"/>
      <color theme="1"/>
      <name val="Arial"/>
      <family val="2"/>
    </font>
    <font>
      <i/>
      <sz val="8"/>
      <name val="Calibri"/>
      <family val="2"/>
      <scheme val="minor"/>
    </font>
    <font>
      <sz val="8"/>
      <name val="Calibri"/>
      <family val="2"/>
      <scheme val="minor"/>
    </font>
    <font>
      <b/>
      <sz val="16"/>
      <name val="Calibri"/>
      <family val="2"/>
      <scheme val="minor"/>
    </font>
    <font>
      <sz val="11"/>
      <color rgb="FF053D5F"/>
      <name val="Calibri"/>
      <family val="2"/>
      <scheme val="minor"/>
    </font>
    <font>
      <u/>
      <sz val="11"/>
      <color indexed="12"/>
      <name val="Calibri"/>
      <family val="2"/>
    </font>
    <font>
      <u/>
      <sz val="10"/>
      <color theme="10"/>
      <name val="Calibri"/>
      <family val="2"/>
    </font>
    <font>
      <sz val="4"/>
      <color rgb="FF053D5F"/>
      <name val="Calibri"/>
      <family val="2"/>
      <scheme val="minor"/>
    </font>
    <font>
      <b/>
      <sz val="11"/>
      <color rgb="FF053D5F"/>
      <name val="Calibri"/>
      <family val="2"/>
      <scheme val="minor"/>
    </font>
    <font>
      <sz val="10"/>
      <color rgb="FF053D5F"/>
      <name val="Calibri"/>
      <family val="2"/>
      <scheme val="minor"/>
    </font>
    <font>
      <b/>
      <sz val="10"/>
      <color rgb="FF053D5F"/>
      <name val="Calibri"/>
      <family val="2"/>
      <scheme val="minor"/>
    </font>
    <font>
      <b/>
      <u/>
      <sz val="11"/>
      <color rgb="FF053D5F"/>
      <name val="Calibri"/>
      <family val="2"/>
      <scheme val="minor"/>
    </font>
    <font>
      <vertAlign val="superscript"/>
      <sz val="11"/>
      <color indexed="56"/>
      <name val="Calibri"/>
      <family val="2"/>
    </font>
    <font>
      <i/>
      <sz val="11"/>
      <color rgb="FF053D5F"/>
      <name val="Calibri"/>
      <family val="2"/>
      <scheme val="minor"/>
    </font>
    <font>
      <b/>
      <vertAlign val="superscript"/>
      <sz val="11"/>
      <color indexed="56"/>
      <name val="Calibri"/>
      <family val="2"/>
    </font>
    <font>
      <sz val="4"/>
      <color theme="1"/>
      <name val="Calibri"/>
      <family val="2"/>
      <scheme val="minor"/>
    </font>
    <font>
      <sz val="4"/>
      <color theme="1"/>
      <name val="Arial"/>
      <family val="2"/>
    </font>
    <font>
      <b/>
      <u/>
      <sz val="12"/>
      <color rgb="FF053D5F"/>
      <name val="Calibri"/>
      <family val="2"/>
      <scheme val="minor"/>
    </font>
    <font>
      <sz val="11"/>
      <color indexed="56"/>
      <name val="Calibri"/>
      <family val="2"/>
    </font>
    <font>
      <b/>
      <u/>
      <sz val="12"/>
      <color indexed="56"/>
      <name val="Calibri"/>
      <family val="2"/>
    </font>
    <font>
      <sz val="12"/>
      <color rgb="FF053D5F"/>
      <name val="Calibri"/>
      <family val="2"/>
      <scheme val="minor"/>
    </font>
    <font>
      <vertAlign val="subscript"/>
      <sz val="11"/>
      <color indexed="56"/>
      <name val="Calibri"/>
      <family val="2"/>
    </font>
    <font>
      <u/>
      <sz val="11"/>
      <color rgb="FF002060"/>
      <name val="Calibri"/>
      <family val="2"/>
    </font>
    <font>
      <sz val="11"/>
      <color rgb="FF002060"/>
      <name val="Calibri"/>
      <family val="2"/>
      <scheme val="minor"/>
    </font>
    <font>
      <b/>
      <u/>
      <sz val="12"/>
      <color rgb="FF002060"/>
      <name val="Calibri"/>
      <family val="2"/>
      <scheme val="minor"/>
    </font>
    <font>
      <sz val="11"/>
      <color theme="4" tint="-0.499984740745262"/>
      <name val="Calibri"/>
      <family val="2"/>
    </font>
    <font>
      <sz val="11"/>
      <color theme="4" tint="-0.499984740745262"/>
      <name val="Calibri"/>
      <family val="2"/>
      <scheme val="minor"/>
    </font>
    <font>
      <b/>
      <i/>
      <sz val="11"/>
      <color theme="4" tint="-0.499984740745262"/>
      <name val="Calibri"/>
      <family val="2"/>
      <scheme val="minor"/>
    </font>
    <font>
      <b/>
      <sz val="8"/>
      <name val="Tahoma"/>
      <family val="2"/>
    </font>
    <font>
      <b/>
      <sz val="9"/>
      <color indexed="81"/>
      <name val="Tahoma"/>
      <family val="2"/>
    </font>
    <font>
      <b/>
      <sz val="8"/>
      <color indexed="81"/>
      <name val="Tahoma"/>
      <family val="2"/>
    </font>
    <font>
      <sz val="9"/>
      <color indexed="81"/>
      <name val="Tahoma"/>
      <family val="2"/>
    </font>
    <font>
      <b/>
      <u/>
      <sz val="11"/>
      <color theme="10"/>
      <name val="Calibri"/>
      <family val="2"/>
    </font>
    <font>
      <u/>
      <sz val="10"/>
      <color indexed="12"/>
      <name val="Arial"/>
      <family val="2"/>
    </font>
    <font>
      <b/>
      <u/>
      <sz val="8"/>
      <color indexed="12"/>
      <name val="Calibri"/>
      <family val="2"/>
    </font>
    <font>
      <b/>
      <sz val="8"/>
      <name val="Calibri"/>
      <family val="2"/>
    </font>
    <font>
      <b/>
      <sz val="8"/>
      <color indexed="12"/>
      <name val="Calibri"/>
      <family val="2"/>
    </font>
    <font>
      <b/>
      <u/>
      <sz val="8"/>
      <color indexed="12"/>
      <name val="Calibri"/>
      <family val="2"/>
      <scheme val="minor"/>
    </font>
    <font>
      <sz val="10"/>
      <name val="Arial"/>
      <family val="2"/>
    </font>
    <font>
      <b/>
      <sz val="8"/>
      <color rgb="FFFF0000"/>
      <name val="Calibri"/>
      <family val="2"/>
      <scheme val="minor"/>
    </font>
    <font>
      <b/>
      <sz val="8"/>
      <name val="Calibri"/>
      <family val="2"/>
      <scheme val="minor"/>
    </font>
    <font>
      <b/>
      <vertAlign val="subscript"/>
      <sz val="8"/>
      <name val="Calibri"/>
      <family val="2"/>
    </font>
    <font>
      <sz val="8"/>
      <color theme="1"/>
      <name val="Calibri"/>
      <family val="2"/>
      <scheme val="minor"/>
    </font>
    <font>
      <u/>
      <sz val="11"/>
      <color theme="1"/>
      <name val="Calibri"/>
      <family val="2"/>
      <scheme val="minor"/>
    </font>
    <font>
      <sz val="10"/>
      <name val="Arial"/>
      <family val="2"/>
    </font>
    <font>
      <sz val="11"/>
      <color theme="9"/>
      <name val="Calibri"/>
      <family val="2"/>
      <scheme val="minor"/>
    </font>
    <font>
      <i/>
      <sz val="11"/>
      <color theme="1"/>
      <name val="Calibri"/>
      <family val="2"/>
      <scheme val="minor"/>
    </font>
    <font>
      <u/>
      <sz val="11"/>
      <color theme="10"/>
      <name val="Calibri"/>
      <family val="2"/>
      <scheme val="minor"/>
    </font>
    <font>
      <b/>
      <vertAlign val="subscript"/>
      <sz val="11"/>
      <color indexed="56"/>
      <name val="Calibri"/>
      <family val="2"/>
    </font>
    <font>
      <b/>
      <sz val="11"/>
      <color indexed="56"/>
      <name val="Calibri"/>
      <family val="2"/>
    </font>
    <font>
      <i/>
      <sz val="10"/>
      <color rgb="FFFF0000"/>
      <name val="Arial"/>
      <family val="2"/>
    </font>
    <font>
      <b/>
      <sz val="12"/>
      <color rgb="FF053D5F"/>
      <name val="Calibri"/>
      <family val="2"/>
      <scheme val="minor"/>
    </font>
    <font>
      <b/>
      <u/>
      <sz val="28"/>
      <color theme="1"/>
      <name val="Calibri"/>
      <family val="2"/>
      <scheme val="minor"/>
    </font>
    <font>
      <vertAlign val="subscript"/>
      <sz val="11"/>
      <color theme="1"/>
      <name val="Calibri"/>
      <family val="2"/>
      <scheme val="minor"/>
    </font>
    <font>
      <i/>
      <sz val="11"/>
      <color rgb="FFFF000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rgb="FFD9D9D9"/>
        <bgColor indexed="64"/>
      </patternFill>
    </fill>
    <fill>
      <patternFill patternType="gray125">
        <bgColor theme="0"/>
      </patternFill>
    </fill>
    <fill>
      <patternFill patternType="lightGray">
        <bgColor theme="0"/>
      </patternFill>
    </fill>
    <fill>
      <patternFill patternType="solid">
        <fgColor rgb="FF92D05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style="thin">
        <color indexed="64"/>
      </top>
      <bottom/>
      <diagonal/>
    </border>
    <border>
      <left style="thick">
        <color rgb="FF053D5F"/>
      </left>
      <right style="thin">
        <color rgb="FF053D5F"/>
      </right>
      <top style="thick">
        <color rgb="FF053D5F"/>
      </top>
      <bottom style="thin">
        <color rgb="FF053D5F"/>
      </bottom>
      <diagonal/>
    </border>
    <border>
      <left style="thin">
        <color rgb="FF053D5F"/>
      </left>
      <right style="thin">
        <color rgb="FF053D5F"/>
      </right>
      <top style="thick">
        <color rgb="FF053D5F"/>
      </top>
      <bottom style="thin">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n">
        <color rgb="FF053D5F"/>
      </left>
      <right style="thin">
        <color rgb="FF053D5F"/>
      </right>
      <top style="thin">
        <color rgb="FF053D5F"/>
      </top>
      <bottom style="thick">
        <color rgb="FF053D5F"/>
      </bottom>
      <diagonal/>
    </border>
    <border>
      <left style="thin">
        <color rgb="FF053D5F"/>
      </left>
      <right style="thick">
        <color rgb="FF053D5F"/>
      </right>
      <top style="thin">
        <color rgb="FF053D5F"/>
      </top>
      <bottom style="thick">
        <color rgb="FF053D5F"/>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style="thick">
        <color rgb="FF053D5F"/>
      </left>
      <right style="thick">
        <color rgb="FF053D5F"/>
      </right>
      <top style="thick">
        <color rgb="FF053D5F"/>
      </top>
      <bottom style="thick">
        <color rgb="FF053D5F"/>
      </bottom>
      <diagonal/>
    </border>
    <border>
      <left style="thick">
        <color rgb="FF053D5F"/>
      </left>
      <right style="thick">
        <color rgb="FF053D5F"/>
      </right>
      <top style="thick">
        <color rgb="FF053D5F"/>
      </top>
      <bottom/>
      <diagonal/>
    </border>
    <border>
      <left style="thick">
        <color rgb="FF053D5F"/>
      </left>
      <right style="thick">
        <color rgb="FF053D5F"/>
      </right>
      <top style="thick">
        <color rgb="FF053D5F"/>
      </top>
      <bottom style="thin">
        <color rgb="FF053D5F"/>
      </bottom>
      <diagonal/>
    </border>
    <border>
      <left style="thick">
        <color rgb="FF053D5F"/>
      </left>
      <right style="thick">
        <color rgb="FF053D5F"/>
      </right>
      <top/>
      <bottom/>
      <diagonal/>
    </border>
    <border>
      <left style="thick">
        <color rgb="FF053D5F"/>
      </left>
      <right style="thick">
        <color rgb="FF053D5F"/>
      </right>
      <top style="thin">
        <color rgb="FF053D5F"/>
      </top>
      <bottom style="thin">
        <color rgb="FF053D5F"/>
      </bottom>
      <diagonal/>
    </border>
    <border>
      <left style="thick">
        <color rgb="FF053D5F"/>
      </left>
      <right style="thick">
        <color rgb="FF053D5F"/>
      </right>
      <top/>
      <bottom style="thick">
        <color rgb="FF053D5F"/>
      </bottom>
      <diagonal/>
    </border>
    <border>
      <left style="thick">
        <color rgb="FF053D5F"/>
      </left>
      <right style="thick">
        <color rgb="FF053D5F"/>
      </right>
      <top style="thin">
        <color rgb="FF053D5F"/>
      </top>
      <bottom style="thick">
        <color rgb="FF053D5F"/>
      </bottom>
      <diagonal/>
    </border>
    <border>
      <left/>
      <right style="thin">
        <color indexed="64"/>
      </right>
      <top/>
      <bottom style="thin">
        <color indexed="64"/>
      </bottom>
      <diagonal/>
    </border>
    <border>
      <left style="thick">
        <color rgb="FF053D5F"/>
      </left>
      <right style="thin">
        <color rgb="FF053D5F"/>
      </right>
      <top style="thin">
        <color rgb="FF053D5F"/>
      </top>
      <bottom style="thin">
        <color rgb="FF053D5F"/>
      </bottom>
      <diagonal/>
    </border>
    <border>
      <left style="thin">
        <color rgb="FF053D5F"/>
      </left>
      <right style="thin">
        <color rgb="FF053D5F"/>
      </right>
      <top style="thin">
        <color rgb="FF053D5F"/>
      </top>
      <bottom style="thin">
        <color rgb="FF053D5F"/>
      </bottom>
      <diagonal/>
    </border>
    <border>
      <left style="thin">
        <color rgb="FF053D5F"/>
      </left>
      <right style="thick">
        <color rgb="FF053D5F"/>
      </right>
      <top style="thin">
        <color rgb="FF053D5F"/>
      </top>
      <bottom style="thin">
        <color rgb="FF053D5F"/>
      </bottom>
      <diagonal/>
    </border>
    <border>
      <left style="thin">
        <color rgb="FF053D5F"/>
      </left>
      <right style="thin">
        <color rgb="FF053D5F"/>
      </right>
      <top style="thin">
        <color rgb="FF053D5F"/>
      </top>
      <bottom/>
      <diagonal/>
    </border>
    <border>
      <left style="thin">
        <color rgb="FF053D5F"/>
      </left>
      <right style="thin">
        <color rgb="FF053D5F"/>
      </right>
      <top/>
      <bottom/>
      <diagonal/>
    </border>
    <border>
      <left style="thin">
        <color rgb="FF053D5F"/>
      </left>
      <right style="thin">
        <color rgb="FF053D5F"/>
      </right>
      <top/>
      <bottom style="thin">
        <color rgb="FF053D5F"/>
      </bottom>
      <diagonal/>
    </border>
    <border>
      <left style="thin">
        <color rgb="FF053D5F"/>
      </left>
      <right/>
      <top style="thin">
        <color rgb="FF053D5F"/>
      </top>
      <bottom/>
      <diagonal/>
    </border>
    <border>
      <left style="thin">
        <color indexed="64"/>
      </left>
      <right style="thin">
        <color rgb="FF053D5F"/>
      </right>
      <top style="thin">
        <color indexed="64"/>
      </top>
      <bottom style="thin">
        <color rgb="FF053D5F"/>
      </bottom>
      <diagonal/>
    </border>
    <border>
      <left style="thin">
        <color rgb="FF053D5F"/>
      </left>
      <right style="thin">
        <color rgb="FF053D5F"/>
      </right>
      <top style="thin">
        <color indexed="64"/>
      </top>
      <bottom style="thin">
        <color rgb="FF053D5F"/>
      </bottom>
      <diagonal/>
    </border>
    <border>
      <left style="thin">
        <color rgb="FF053D5F"/>
      </left>
      <right style="thin">
        <color indexed="64"/>
      </right>
      <top style="thin">
        <color indexed="64"/>
      </top>
      <bottom style="thin">
        <color rgb="FF053D5F"/>
      </bottom>
      <diagonal/>
    </border>
    <border>
      <left style="thin">
        <color rgb="FF053D5F"/>
      </left>
      <right/>
      <top/>
      <bottom/>
      <diagonal/>
    </border>
    <border>
      <left style="thin">
        <color indexed="64"/>
      </left>
      <right style="thin">
        <color rgb="FF053D5F"/>
      </right>
      <top style="thin">
        <color rgb="FF053D5F"/>
      </top>
      <bottom style="thin">
        <color rgb="FF053D5F"/>
      </bottom>
      <diagonal/>
    </border>
    <border>
      <left style="thin">
        <color rgb="FF053D5F"/>
      </left>
      <right style="thin">
        <color indexed="64"/>
      </right>
      <top style="thin">
        <color rgb="FF053D5F"/>
      </top>
      <bottom style="thin">
        <color rgb="FF053D5F"/>
      </bottom>
      <diagonal/>
    </border>
    <border>
      <left style="thin">
        <color rgb="FF053D5F"/>
      </left>
      <right/>
      <top/>
      <bottom style="thin">
        <color rgb="FF053D5F"/>
      </bottom>
      <diagonal/>
    </border>
    <border>
      <left style="thin">
        <color indexed="64"/>
      </left>
      <right style="thin">
        <color rgb="FF053D5F"/>
      </right>
      <top style="thin">
        <color rgb="FF053D5F"/>
      </top>
      <bottom style="thin">
        <color indexed="64"/>
      </bottom>
      <diagonal/>
    </border>
    <border>
      <left style="thin">
        <color rgb="FF053D5F"/>
      </left>
      <right style="thin">
        <color rgb="FF053D5F"/>
      </right>
      <top style="thin">
        <color rgb="FF053D5F"/>
      </top>
      <bottom style="thin">
        <color indexed="64"/>
      </bottom>
      <diagonal/>
    </border>
    <border>
      <left style="thin">
        <color rgb="FF053D5F"/>
      </left>
      <right style="thin">
        <color indexed="64"/>
      </right>
      <top style="thin">
        <color rgb="FF053D5F"/>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5">
    <xf numFmtId="0" fontId="0" fillId="0" borderId="0"/>
    <xf numFmtId="9" fontId="1" fillId="0" borderId="0" applyFont="0" applyFill="0" applyBorder="0" applyAlignment="0" applyProtection="0"/>
    <xf numFmtId="0" fontId="4" fillId="0" borderId="0"/>
    <xf numFmtId="0" fontId="9" fillId="0" borderId="0" applyNumberFormat="0" applyFill="0" applyBorder="0" applyAlignment="0" applyProtection="0">
      <alignment vertical="top"/>
      <protection locked="0"/>
    </xf>
    <xf numFmtId="43" fontId="4" fillId="0" borderId="0" applyFont="0" applyFill="0" applyBorder="0" applyAlignment="0" applyProtection="0"/>
    <xf numFmtId="0" fontId="37" fillId="0" borderId="0" applyNumberFormat="0" applyFill="0" applyBorder="0" applyAlignment="0" applyProtection="0">
      <alignment vertical="top"/>
      <protection locked="0"/>
    </xf>
    <xf numFmtId="9" fontId="42" fillId="0" borderId="0" applyFont="0" applyFill="0" applyBorder="0" applyAlignment="0" applyProtection="0"/>
    <xf numFmtId="0" fontId="42" fillId="0" borderId="0"/>
    <xf numFmtId="9" fontId="42" fillId="0" borderId="0" applyFont="0" applyFill="0" applyBorder="0" applyAlignment="0" applyProtection="0"/>
    <xf numFmtId="9" fontId="42" fillId="0" borderId="0" applyFont="0" applyFill="0" applyBorder="0" applyAlignment="0" applyProtection="0"/>
    <xf numFmtId="0" fontId="48" fillId="0" borderId="0"/>
    <xf numFmtId="9" fontId="48" fillId="0" borderId="0" applyFont="0" applyFill="0" applyBorder="0" applyAlignment="0" applyProtection="0"/>
    <xf numFmtId="43" fontId="1" fillId="0" borderId="0" applyFont="0" applyFill="0" applyBorder="0" applyAlignment="0" applyProtection="0"/>
    <xf numFmtId="0" fontId="51" fillId="0" borderId="0" applyNumberFormat="0" applyFill="0" applyBorder="0" applyAlignment="0" applyProtection="0"/>
    <xf numFmtId="0" fontId="54" fillId="0" borderId="0" applyNumberFormat="0" applyFill="0" applyBorder="0" applyAlignment="0" applyProtection="0"/>
  </cellStyleXfs>
  <cellXfs count="295">
    <xf numFmtId="0" fontId="0" fillId="0" borderId="0" xfId="0"/>
    <xf numFmtId="0" fontId="0" fillId="2" borderId="1" xfId="0" applyFill="1" applyBorder="1"/>
    <xf numFmtId="9" fontId="0" fillId="2" borderId="1" xfId="1" applyFont="1" applyFill="1" applyBorder="1"/>
    <xf numFmtId="0" fontId="0" fillId="3" borderId="1" xfId="0" applyFill="1" applyBorder="1"/>
    <xf numFmtId="0" fontId="0" fillId="0" borderId="3" xfId="0" applyBorder="1"/>
    <xf numFmtId="0" fontId="0" fillId="0" borderId="4" xfId="0" applyBorder="1"/>
    <xf numFmtId="0" fontId="2" fillId="0" borderId="5" xfId="0" applyFont="1" applyBorder="1"/>
    <xf numFmtId="0" fontId="0" fillId="0" borderId="6" xfId="0" applyBorder="1"/>
    <xf numFmtId="0" fontId="2" fillId="0" borderId="7" xfId="0" applyFont="1" applyBorder="1"/>
    <xf numFmtId="0" fontId="0" fillId="0" borderId="8" xfId="0" applyBorder="1"/>
    <xf numFmtId="0" fontId="0" fillId="0" borderId="9" xfId="0" applyBorder="1"/>
    <xf numFmtId="0" fontId="2" fillId="0" borderId="10" xfId="0" applyFont="1" applyBorder="1"/>
    <xf numFmtId="0" fontId="0" fillId="0" borderId="11" xfId="0" applyBorder="1"/>
    <xf numFmtId="0" fontId="2" fillId="0" borderId="2" xfId="0" applyFont="1" applyBorder="1"/>
    <xf numFmtId="0" fontId="0" fillId="0" borderId="5" xfId="0" applyBorder="1"/>
    <xf numFmtId="0" fontId="0" fillId="0" borderId="7" xfId="0" applyBorder="1"/>
    <xf numFmtId="0" fontId="0" fillId="0" borderId="1" xfId="0" applyBorder="1"/>
    <xf numFmtId="0" fontId="6" fillId="5" borderId="12" xfId="2" applyFont="1" applyFill="1" applyBorder="1"/>
    <xf numFmtId="0" fontId="6" fillId="4" borderId="12" xfId="2" applyFont="1" applyFill="1" applyBorder="1"/>
    <xf numFmtId="0" fontId="8" fillId="5" borderId="0" xfId="2" applyFont="1" applyFill="1"/>
    <xf numFmtId="0" fontId="10" fillId="0" borderId="0" xfId="3" applyFont="1" applyAlignment="1" applyProtection="1"/>
    <xf numFmtId="0" fontId="11" fillId="5" borderId="0" xfId="2" applyFont="1" applyFill="1"/>
    <xf numFmtId="0" fontId="12" fillId="6" borderId="14" xfId="2" applyFont="1" applyFill="1" applyBorder="1" applyAlignment="1">
      <alignment horizontal="left" vertical="center" wrapText="1"/>
    </xf>
    <xf numFmtId="0" fontId="13" fillId="5" borderId="15" xfId="2" applyFont="1" applyFill="1" applyBorder="1" applyAlignment="1">
      <alignment horizontal="left" vertical="center" wrapText="1"/>
    </xf>
    <xf numFmtId="0" fontId="14" fillId="6" borderId="14" xfId="2" applyFont="1" applyFill="1" applyBorder="1" applyAlignment="1">
      <alignment horizontal="left" vertical="center" wrapText="1"/>
    </xf>
    <xf numFmtId="14" fontId="13" fillId="5" borderId="16" xfId="2" applyNumberFormat="1" applyFont="1" applyFill="1" applyBorder="1" applyAlignment="1">
      <alignment horizontal="left" vertical="center"/>
    </xf>
    <xf numFmtId="0" fontId="14" fillId="6" borderId="14" xfId="2" applyFont="1" applyFill="1" applyBorder="1" applyAlignment="1">
      <alignment horizontal="left" vertical="center"/>
    </xf>
    <xf numFmtId="0" fontId="12" fillId="6" borderId="17" xfId="2" applyFont="1" applyFill="1" applyBorder="1" applyAlignment="1">
      <alignment horizontal="left" vertical="center" wrapText="1"/>
    </xf>
    <xf numFmtId="0" fontId="8" fillId="5" borderId="18" xfId="2" applyFont="1" applyFill="1" applyBorder="1" applyAlignment="1">
      <alignment horizontal="left" vertical="center" wrapText="1"/>
    </xf>
    <xf numFmtId="0" fontId="12" fillId="6" borderId="18" xfId="2" applyFont="1" applyFill="1" applyBorder="1" applyAlignment="1">
      <alignment horizontal="left" vertical="center"/>
    </xf>
    <xf numFmtId="164" fontId="13" fillId="5" borderId="19" xfId="2" applyNumberFormat="1" applyFont="1" applyFill="1" applyBorder="1" applyAlignment="1">
      <alignment horizontal="left" vertical="center"/>
    </xf>
    <xf numFmtId="0" fontId="14" fillId="6" borderId="17" xfId="2" applyFont="1" applyFill="1" applyBorder="1" applyAlignment="1">
      <alignment horizontal="left" vertical="center"/>
    </xf>
    <xf numFmtId="1" fontId="13" fillId="5" borderId="19" xfId="2" applyNumberFormat="1" applyFont="1" applyFill="1" applyBorder="1" applyAlignment="1">
      <alignment horizontal="left"/>
    </xf>
    <xf numFmtId="0" fontId="8" fillId="8" borderId="23" xfId="2" applyFont="1" applyFill="1" applyBorder="1" applyAlignment="1">
      <alignment horizontal="center"/>
    </xf>
    <xf numFmtId="0" fontId="8" fillId="8" borderId="23" xfId="2" applyFont="1" applyFill="1" applyBorder="1"/>
    <xf numFmtId="0" fontId="8" fillId="5" borderId="25" xfId="2" applyFont="1" applyFill="1" applyBorder="1"/>
    <xf numFmtId="165" fontId="8" fillId="5" borderId="25" xfId="4" applyNumberFormat="1" applyFont="1" applyFill="1" applyBorder="1"/>
    <xf numFmtId="0" fontId="8" fillId="5" borderId="27" xfId="2" applyFont="1" applyFill="1" applyBorder="1"/>
    <xf numFmtId="165" fontId="8" fillId="5" borderId="27" xfId="4" applyNumberFormat="1" applyFont="1" applyFill="1" applyBorder="1"/>
    <xf numFmtId="0" fontId="8" fillId="5" borderId="29" xfId="2" applyFont="1" applyFill="1" applyBorder="1"/>
    <xf numFmtId="165" fontId="8" fillId="5" borderId="29" xfId="4" applyNumberFormat="1" applyFont="1" applyFill="1" applyBorder="1"/>
    <xf numFmtId="0" fontId="8" fillId="5" borderId="0" xfId="2" applyFont="1" applyFill="1" applyAlignment="1">
      <alignment horizontal="center" textRotation="90" wrapText="1"/>
    </xf>
    <xf numFmtId="0" fontId="17" fillId="5" borderId="30" xfId="2" applyFont="1" applyFill="1" applyBorder="1"/>
    <xf numFmtId="166" fontId="8" fillId="9" borderId="14" xfId="2" applyNumberFormat="1" applyFont="1" applyFill="1" applyBorder="1" applyAlignment="1">
      <alignment vertical="center"/>
    </xf>
    <xf numFmtId="4" fontId="8" fillId="5" borderId="15" xfId="2" applyNumberFormat="1" applyFont="1" applyFill="1" applyBorder="1" applyAlignment="1">
      <alignment horizontal="center"/>
    </xf>
    <xf numFmtId="167" fontId="8" fillId="5" borderId="15" xfId="2" applyNumberFormat="1" applyFont="1" applyFill="1" applyBorder="1" applyAlignment="1">
      <alignment horizontal="center"/>
    </xf>
    <xf numFmtId="3" fontId="8" fillId="5" borderId="16" xfId="2" applyNumberFormat="1" applyFont="1" applyFill="1" applyBorder="1" applyAlignment="1">
      <alignment horizontal="center"/>
    </xf>
    <xf numFmtId="168" fontId="8" fillId="5" borderId="31" xfId="2" applyNumberFormat="1" applyFont="1" applyFill="1" applyBorder="1" applyAlignment="1">
      <alignment horizontal="center"/>
    </xf>
    <xf numFmtId="166" fontId="8" fillId="9" borderId="32" xfId="2" applyNumberFormat="1" applyFont="1" applyFill="1" applyBorder="1" applyAlignment="1">
      <alignment vertical="center"/>
    </xf>
    <xf numFmtId="167" fontId="8" fillId="5" borderId="32" xfId="2" applyNumberFormat="1" applyFont="1" applyFill="1" applyBorder="1" applyAlignment="1">
      <alignment horizontal="center"/>
    </xf>
    <xf numFmtId="4" fontId="8" fillId="5" borderId="33" xfId="2" applyNumberFormat="1" applyFont="1" applyFill="1" applyBorder="1" applyAlignment="1">
      <alignment horizontal="center"/>
    </xf>
    <xf numFmtId="167" fontId="8" fillId="5" borderId="31" xfId="2" applyNumberFormat="1" applyFont="1" applyFill="1" applyBorder="1" applyAlignment="1">
      <alignment horizontal="center"/>
    </xf>
    <xf numFmtId="169" fontId="8" fillId="5" borderId="32" xfId="2" applyNumberFormat="1" applyFont="1" applyFill="1" applyBorder="1" applyAlignment="1">
      <alignment horizontal="center"/>
    </xf>
    <xf numFmtId="3" fontId="8" fillId="5" borderId="33" xfId="2" applyNumberFormat="1" applyFont="1" applyFill="1" applyBorder="1" applyAlignment="1">
      <alignment horizontal="center"/>
    </xf>
    <xf numFmtId="169" fontId="8" fillId="5" borderId="31" xfId="2" applyNumberFormat="1" applyFont="1" applyFill="1" applyBorder="1" applyAlignment="1">
      <alignment horizontal="center"/>
    </xf>
    <xf numFmtId="3" fontId="8" fillId="5" borderId="32" xfId="2" applyNumberFormat="1" applyFont="1" applyFill="1" applyBorder="1" applyAlignment="1">
      <alignment horizontal="center"/>
    </xf>
    <xf numFmtId="4" fontId="8" fillId="5" borderId="32" xfId="2" applyNumberFormat="1" applyFont="1" applyFill="1" applyBorder="1" applyAlignment="1">
      <alignment horizontal="center"/>
    </xf>
    <xf numFmtId="170" fontId="8" fillId="5" borderId="17" xfId="2" applyNumberFormat="1" applyFont="1" applyFill="1" applyBorder="1" applyAlignment="1">
      <alignment horizontal="center"/>
    </xf>
    <xf numFmtId="171" fontId="8" fillId="5" borderId="18" xfId="2" applyNumberFormat="1" applyFont="1" applyFill="1" applyBorder="1" applyAlignment="1">
      <alignment horizontal="center"/>
    </xf>
    <xf numFmtId="170" fontId="8" fillId="5" borderId="18" xfId="2" applyNumberFormat="1" applyFont="1" applyFill="1" applyBorder="1" applyAlignment="1">
      <alignment horizontal="center"/>
    </xf>
    <xf numFmtId="166" fontId="8" fillId="9" borderId="19" xfId="2" applyNumberFormat="1" applyFont="1" applyFill="1" applyBorder="1" applyAlignment="1">
      <alignment vertical="center"/>
    </xf>
    <xf numFmtId="172" fontId="8" fillId="5" borderId="15" xfId="2" applyNumberFormat="1" applyFont="1" applyFill="1" applyBorder="1" applyAlignment="1">
      <alignment horizontal="center"/>
    </xf>
    <xf numFmtId="173" fontId="8" fillId="5" borderId="15" xfId="2" applyNumberFormat="1" applyFont="1" applyFill="1" applyBorder="1" applyAlignment="1">
      <alignment horizontal="center"/>
    </xf>
    <xf numFmtId="174" fontId="8" fillId="5" borderId="16" xfId="2" applyNumberFormat="1" applyFont="1" applyFill="1" applyBorder="1" applyAlignment="1">
      <alignment horizontal="center"/>
    </xf>
    <xf numFmtId="1" fontId="8" fillId="5" borderId="31" xfId="2" applyNumberFormat="1" applyFont="1" applyFill="1" applyBorder="1" applyAlignment="1">
      <alignment horizontal="center"/>
    </xf>
    <xf numFmtId="172" fontId="8" fillId="5" borderId="32" xfId="2" applyNumberFormat="1" applyFont="1" applyFill="1" applyBorder="1" applyAlignment="1">
      <alignment horizontal="center"/>
    </xf>
    <xf numFmtId="2" fontId="8" fillId="5" borderId="32" xfId="2" applyNumberFormat="1" applyFont="1" applyFill="1" applyBorder="1" applyAlignment="1">
      <alignment horizontal="center"/>
    </xf>
    <xf numFmtId="166" fontId="8" fillId="5" borderId="33" xfId="2" applyNumberFormat="1" applyFont="1" applyFill="1" applyBorder="1" applyAlignment="1">
      <alignment horizontal="center"/>
    </xf>
    <xf numFmtId="172" fontId="8" fillId="5" borderId="31" xfId="2" applyNumberFormat="1" applyFont="1" applyFill="1" applyBorder="1" applyAlignment="1">
      <alignment horizontal="center"/>
    </xf>
    <xf numFmtId="173" fontId="8" fillId="5" borderId="32" xfId="2" applyNumberFormat="1" applyFont="1" applyFill="1" applyBorder="1" applyAlignment="1">
      <alignment horizontal="center"/>
    </xf>
    <xf numFmtId="166" fontId="8" fillId="5" borderId="32" xfId="2" applyNumberFormat="1" applyFont="1" applyFill="1" applyBorder="1" applyAlignment="1">
      <alignment horizontal="center"/>
    </xf>
    <xf numFmtId="173" fontId="8" fillId="5" borderId="33" xfId="2" applyNumberFormat="1" applyFont="1" applyFill="1" applyBorder="1" applyAlignment="1">
      <alignment horizontal="center"/>
    </xf>
    <xf numFmtId="166" fontId="8" fillId="5" borderId="31" xfId="2" applyNumberFormat="1" applyFont="1" applyFill="1" applyBorder="1" applyAlignment="1">
      <alignment horizontal="center"/>
    </xf>
    <xf numFmtId="175" fontId="8" fillId="5" borderId="33" xfId="2" applyNumberFormat="1" applyFont="1" applyFill="1" applyBorder="1" applyAlignment="1">
      <alignment horizontal="center"/>
    </xf>
    <xf numFmtId="174" fontId="8" fillId="5" borderId="32" xfId="2" applyNumberFormat="1" applyFont="1" applyFill="1" applyBorder="1" applyAlignment="1">
      <alignment horizontal="center"/>
    </xf>
    <xf numFmtId="2" fontId="8" fillId="5" borderId="17" xfId="2" applyNumberFormat="1" applyFont="1" applyFill="1" applyBorder="1" applyAlignment="1">
      <alignment horizontal="center"/>
    </xf>
    <xf numFmtId="173" fontId="8" fillId="5" borderId="18" xfId="2" applyNumberFormat="1" applyFont="1" applyFill="1" applyBorder="1" applyAlignment="1">
      <alignment horizontal="center"/>
    </xf>
    <xf numFmtId="166" fontId="8" fillId="5" borderId="18" xfId="2" applyNumberFormat="1" applyFont="1" applyFill="1" applyBorder="1" applyAlignment="1">
      <alignment horizontal="center"/>
    </xf>
    <xf numFmtId="172" fontId="8" fillId="5" borderId="18" xfId="2" applyNumberFormat="1" applyFont="1" applyFill="1" applyBorder="1" applyAlignment="1">
      <alignment horizontal="center"/>
    </xf>
    <xf numFmtId="1" fontId="8" fillId="5" borderId="18" xfId="2" applyNumberFormat="1" applyFont="1" applyFill="1" applyBorder="1" applyAlignment="1">
      <alignment horizontal="center"/>
    </xf>
    <xf numFmtId="0" fontId="12" fillId="5" borderId="30" xfId="2" applyFont="1" applyFill="1" applyBorder="1" applyAlignment="1">
      <alignment horizontal="center"/>
    </xf>
    <xf numFmtId="173" fontId="8" fillId="5" borderId="16" xfId="2" applyNumberFormat="1" applyFont="1" applyFill="1" applyBorder="1" applyAlignment="1">
      <alignment horizontal="center"/>
    </xf>
    <xf numFmtId="173" fontId="8" fillId="5" borderId="31" xfId="2" applyNumberFormat="1" applyFont="1" applyFill="1" applyBorder="1" applyAlignment="1">
      <alignment horizontal="center"/>
    </xf>
    <xf numFmtId="1" fontId="8" fillId="5" borderId="33" xfId="2" applyNumberFormat="1" applyFont="1" applyFill="1" applyBorder="1" applyAlignment="1">
      <alignment horizontal="center"/>
    </xf>
    <xf numFmtId="2" fontId="8" fillId="5" borderId="31" xfId="2" applyNumberFormat="1" applyFont="1" applyFill="1" applyBorder="1" applyAlignment="1">
      <alignment horizontal="center"/>
    </xf>
    <xf numFmtId="173" fontId="8" fillId="5" borderId="17" xfId="2" applyNumberFormat="1" applyFont="1" applyFill="1" applyBorder="1" applyAlignment="1">
      <alignment horizontal="center"/>
    </xf>
    <xf numFmtId="176" fontId="8" fillId="5" borderId="18" xfId="2" applyNumberFormat="1" applyFont="1" applyFill="1" applyBorder="1" applyAlignment="1">
      <alignment horizontal="center"/>
    </xf>
    <xf numFmtId="166" fontId="8" fillId="5" borderId="15" xfId="2" applyNumberFormat="1" applyFont="1" applyFill="1" applyBorder="1" applyAlignment="1">
      <alignment horizontal="center"/>
    </xf>
    <xf numFmtId="176" fontId="8" fillId="5" borderId="15" xfId="2" applyNumberFormat="1" applyFont="1" applyFill="1" applyBorder="1" applyAlignment="1">
      <alignment horizontal="center"/>
    </xf>
    <xf numFmtId="0" fontId="8" fillId="5" borderId="15" xfId="2" applyFont="1" applyFill="1" applyBorder="1" applyAlignment="1">
      <alignment horizontal="center"/>
    </xf>
    <xf numFmtId="176" fontId="8" fillId="5" borderId="16" xfId="2" applyNumberFormat="1" applyFont="1" applyFill="1" applyBorder="1" applyAlignment="1">
      <alignment horizontal="center"/>
    </xf>
    <xf numFmtId="176" fontId="8" fillId="5" borderId="33" xfId="2" applyNumberFormat="1" applyFont="1" applyFill="1" applyBorder="1" applyAlignment="1">
      <alignment horizontal="center"/>
    </xf>
    <xf numFmtId="1" fontId="8" fillId="5" borderId="32" xfId="2" applyNumberFormat="1" applyFont="1" applyFill="1" applyBorder="1" applyAlignment="1">
      <alignment horizontal="center"/>
    </xf>
    <xf numFmtId="164" fontId="8" fillId="5" borderId="32" xfId="2" applyNumberFormat="1" applyFont="1" applyFill="1" applyBorder="1" applyAlignment="1">
      <alignment horizontal="center"/>
    </xf>
    <xf numFmtId="1" fontId="8" fillId="5" borderId="17" xfId="2" applyNumberFormat="1" applyFont="1" applyFill="1" applyBorder="1" applyAlignment="1">
      <alignment horizontal="center"/>
    </xf>
    <xf numFmtId="164" fontId="8" fillId="5" borderId="18" xfId="2" applyNumberFormat="1" applyFont="1" applyFill="1" applyBorder="1" applyAlignment="1">
      <alignment horizontal="center"/>
    </xf>
    <xf numFmtId="0" fontId="8" fillId="5" borderId="0" xfId="2" applyFont="1" applyFill="1" applyAlignment="1">
      <alignment horizontal="center"/>
    </xf>
    <xf numFmtId="1" fontId="8" fillId="5" borderId="15" xfId="2" applyNumberFormat="1" applyFont="1" applyFill="1" applyBorder="1" applyAlignment="1">
      <alignment horizontal="center"/>
    </xf>
    <xf numFmtId="0" fontId="4" fillId="5" borderId="0" xfId="2" applyFill="1"/>
    <xf numFmtId="0" fontId="4" fillId="0" borderId="0" xfId="2"/>
    <xf numFmtId="0" fontId="19" fillId="5" borderId="0" xfId="2" applyFont="1" applyFill="1"/>
    <xf numFmtId="0" fontId="20" fillId="5" borderId="0" xfId="2" applyFont="1" applyFill="1"/>
    <xf numFmtId="0" fontId="19" fillId="0" borderId="0" xfId="2" applyFont="1"/>
    <xf numFmtId="0" fontId="13" fillId="5" borderId="16" xfId="2" applyFont="1" applyFill="1" applyBorder="1" applyAlignment="1">
      <alignment horizontal="left" vertical="center" wrapText="1"/>
    </xf>
    <xf numFmtId="0" fontId="14" fillId="6" borderId="17" xfId="2" applyFont="1" applyFill="1" applyBorder="1" applyAlignment="1">
      <alignment horizontal="left" vertical="center" wrapText="1"/>
    </xf>
    <xf numFmtId="0" fontId="13" fillId="5" borderId="19" xfId="2" applyFont="1" applyFill="1" applyBorder="1" applyAlignment="1">
      <alignment horizontal="left" vertical="center" wrapText="1"/>
    </xf>
    <xf numFmtId="164" fontId="13" fillId="5" borderId="19" xfId="2" applyNumberFormat="1" applyFont="1" applyFill="1" applyBorder="1" applyAlignment="1">
      <alignment horizontal="left"/>
    </xf>
    <xf numFmtId="0" fontId="8" fillId="5" borderId="0" xfId="2" applyFont="1" applyFill="1" applyAlignment="1">
      <alignment wrapText="1"/>
    </xf>
    <xf numFmtId="0" fontId="12" fillId="5" borderId="0" xfId="2" applyFont="1" applyFill="1" applyAlignment="1">
      <alignment horizontal="left" vertical="top" wrapText="1"/>
    </xf>
    <xf numFmtId="0" fontId="8" fillId="5" borderId="0" xfId="2" applyFont="1" applyFill="1" applyAlignment="1">
      <alignment horizontal="left" vertical="top" wrapText="1"/>
    </xf>
    <xf numFmtId="0" fontId="8" fillId="5" borderId="0" xfId="2" applyFont="1" applyFill="1" applyAlignment="1">
      <alignment vertical="center"/>
    </xf>
    <xf numFmtId="0" fontId="27" fillId="0" borderId="32" xfId="2" applyFont="1" applyBorder="1"/>
    <xf numFmtId="0" fontId="27" fillId="8" borderId="32" xfId="2" applyFont="1" applyFill="1" applyBorder="1"/>
    <xf numFmtId="0" fontId="27" fillId="8" borderId="32" xfId="2" applyFont="1" applyFill="1" applyBorder="1" applyAlignment="1">
      <alignment horizontal="left"/>
    </xf>
    <xf numFmtId="177" fontId="27" fillId="0" borderId="32" xfId="2" applyNumberFormat="1" applyFont="1" applyBorder="1" applyAlignment="1">
      <alignment horizontal="center"/>
    </xf>
    <xf numFmtId="178" fontId="27" fillId="0" borderId="32" xfId="2" applyNumberFormat="1" applyFont="1" applyBorder="1" applyAlignment="1">
      <alignment horizontal="center"/>
    </xf>
    <xf numFmtId="178" fontId="27" fillId="0" borderId="32" xfId="2" applyNumberFormat="1" applyFont="1" applyBorder="1" applyAlignment="1">
      <alignment horizontal="center" vertical="center"/>
    </xf>
    <xf numFmtId="0" fontId="27" fillId="5" borderId="0" xfId="2" applyFont="1" applyFill="1"/>
    <xf numFmtId="0" fontId="27" fillId="5" borderId="0" xfId="2" applyFont="1" applyFill="1" applyAlignment="1">
      <alignment horizontal="center"/>
    </xf>
    <xf numFmtId="0" fontId="27" fillId="8" borderId="32" xfId="2" applyFont="1" applyFill="1" applyBorder="1" applyAlignment="1">
      <alignment horizontal="center"/>
    </xf>
    <xf numFmtId="4" fontId="27" fillId="0" borderId="32" xfId="2" applyNumberFormat="1" applyFont="1" applyBorder="1" applyAlignment="1">
      <alignment horizontal="center"/>
    </xf>
    <xf numFmtId="0" fontId="27" fillId="10" borderId="32" xfId="2" applyFont="1" applyFill="1" applyBorder="1" applyAlignment="1">
      <alignment horizontal="center"/>
    </xf>
    <xf numFmtId="0" fontId="27" fillId="8" borderId="34" xfId="2" applyFont="1" applyFill="1" applyBorder="1"/>
    <xf numFmtId="178" fontId="27" fillId="0" borderId="34" xfId="2" applyNumberFormat="1" applyFont="1" applyBorder="1" applyAlignment="1">
      <alignment horizontal="center"/>
    </xf>
    <xf numFmtId="0" fontId="27" fillId="8" borderId="38" xfId="2" applyFont="1" applyFill="1" applyBorder="1"/>
    <xf numFmtId="4" fontId="27" fillId="0" borderId="39" xfId="2" applyNumberFormat="1" applyFont="1" applyBorder="1" applyAlignment="1">
      <alignment horizontal="center"/>
    </xf>
    <xf numFmtId="4" fontId="27" fillId="0" borderId="40" xfId="2" applyNumberFormat="1" applyFont="1" applyBorder="1" applyAlignment="1">
      <alignment horizontal="center"/>
    </xf>
    <xf numFmtId="0" fontId="27" fillId="8" borderId="42" xfId="2" applyFont="1" applyFill="1" applyBorder="1"/>
    <xf numFmtId="178" fontId="27" fillId="0" borderId="43" xfId="2" applyNumberFormat="1" applyFont="1" applyBorder="1" applyAlignment="1">
      <alignment horizontal="center"/>
    </xf>
    <xf numFmtId="0" fontId="27" fillId="8" borderId="45" xfId="2" applyFont="1" applyFill="1" applyBorder="1"/>
    <xf numFmtId="178" fontId="27" fillId="0" borderId="46" xfId="2" applyNumberFormat="1" applyFont="1" applyBorder="1" applyAlignment="1">
      <alignment horizontal="center"/>
    </xf>
    <xf numFmtId="178" fontId="27" fillId="0" borderId="47" xfId="2" applyNumberFormat="1" applyFont="1" applyBorder="1" applyAlignment="1">
      <alignment horizontal="center"/>
    </xf>
    <xf numFmtId="0" fontId="27" fillId="8" borderId="36" xfId="2" applyFont="1" applyFill="1" applyBorder="1"/>
    <xf numFmtId="4" fontId="27" fillId="0" borderId="36" xfId="2" applyNumberFormat="1" applyFont="1" applyBorder="1" applyAlignment="1">
      <alignment horizontal="center"/>
    </xf>
    <xf numFmtId="0" fontId="27" fillId="5" borderId="0" xfId="2" applyFont="1" applyFill="1" applyAlignment="1">
      <alignment horizontal="left" vertical="top"/>
    </xf>
    <xf numFmtId="0" fontId="4" fillId="5" borderId="0" xfId="2" applyFill="1" applyAlignment="1">
      <alignment horizontal="left" vertical="top"/>
    </xf>
    <xf numFmtId="0" fontId="14" fillId="6" borderId="14" xfId="2" applyFont="1" applyFill="1" applyBorder="1" applyAlignment="1">
      <alignment vertical="center" wrapText="1"/>
    </xf>
    <xf numFmtId="14" fontId="13" fillId="5" borderId="16" xfId="2" applyNumberFormat="1" applyFont="1" applyFill="1" applyBorder="1" applyAlignment="1">
      <alignment vertical="center" wrapText="1"/>
    </xf>
    <xf numFmtId="0" fontId="14" fillId="6" borderId="17" xfId="2" applyFont="1" applyFill="1" applyBorder="1" applyAlignment="1">
      <alignment vertical="center" wrapText="1"/>
    </xf>
    <xf numFmtId="164" fontId="13" fillId="5" borderId="19" xfId="2" applyNumberFormat="1" applyFont="1" applyFill="1" applyBorder="1" applyAlignment="1">
      <alignment vertical="center" wrapText="1"/>
    </xf>
    <xf numFmtId="0" fontId="4" fillId="5" borderId="0" xfId="2" applyFill="1" applyAlignment="1">
      <alignment vertical="top"/>
    </xf>
    <xf numFmtId="0" fontId="9" fillId="5" borderId="0" xfId="3" applyNumberFormat="1" applyFill="1" applyBorder="1" applyAlignment="1" applyProtection="1">
      <alignment horizontal="left" vertical="top" wrapText="1"/>
    </xf>
    <xf numFmtId="0" fontId="21" fillId="0" borderId="0" xfId="2" applyFont="1" applyAlignment="1">
      <alignment horizontal="left" vertical="top"/>
    </xf>
    <xf numFmtId="0" fontId="27" fillId="0" borderId="32" xfId="2" applyFont="1" applyBorder="1" applyAlignment="1">
      <alignment horizontal="left" wrapText="1"/>
    </xf>
    <xf numFmtId="165" fontId="1" fillId="5" borderId="0" xfId="4" applyNumberFormat="1" applyFont="1" applyFill="1"/>
    <xf numFmtId="0" fontId="8" fillId="5" borderId="0" xfId="2" applyFont="1" applyFill="1" applyAlignment="1">
      <alignment horizontal="right" wrapText="1"/>
    </xf>
    <xf numFmtId="0" fontId="8" fillId="5" borderId="0" xfId="2" applyFont="1" applyFill="1" applyAlignment="1">
      <alignment horizontal="left" wrapText="1"/>
    </xf>
    <xf numFmtId="0" fontId="27" fillId="10" borderId="34" xfId="2" applyFont="1" applyFill="1" applyBorder="1" applyAlignment="1">
      <alignment horizontal="center"/>
    </xf>
    <xf numFmtId="0" fontId="27" fillId="5" borderId="0" xfId="2" applyFont="1" applyFill="1" applyAlignment="1">
      <alignment horizontal="left" wrapText="1"/>
    </xf>
    <xf numFmtId="0" fontId="27" fillId="5" borderId="0" xfId="2" applyFont="1" applyFill="1" applyAlignment="1">
      <alignment vertical="top" wrapText="1"/>
    </xf>
    <xf numFmtId="0" fontId="27" fillId="5" borderId="0" xfId="2" applyFont="1" applyFill="1" applyAlignment="1">
      <alignment vertical="top"/>
    </xf>
    <xf numFmtId="0" fontId="28" fillId="5" borderId="0" xfId="2" applyFont="1" applyFill="1" applyAlignment="1">
      <alignment horizontal="left" vertical="top" wrapText="1"/>
    </xf>
    <xf numFmtId="0" fontId="8" fillId="0" borderId="0" xfId="2" applyFont="1"/>
    <xf numFmtId="0" fontId="10" fillId="5" borderId="0" xfId="3" applyFont="1" applyFill="1" applyAlignment="1" applyProtection="1"/>
    <xf numFmtId="0" fontId="11" fillId="0" borderId="0" xfId="2" applyFont="1"/>
    <xf numFmtId="0" fontId="15" fillId="5" borderId="0" xfId="2" applyFont="1" applyFill="1"/>
    <xf numFmtId="0" fontId="15" fillId="0" borderId="0" xfId="2" applyFont="1"/>
    <xf numFmtId="179" fontId="4" fillId="5" borderId="0" xfId="2" applyNumberFormat="1" applyFill="1"/>
    <xf numFmtId="180" fontId="27" fillId="5" borderId="0" xfId="2" applyNumberFormat="1" applyFont="1" applyFill="1"/>
    <xf numFmtId="0" fontId="27" fillId="5" borderId="32" xfId="2" applyFont="1" applyFill="1" applyBorder="1"/>
    <xf numFmtId="0" fontId="31" fillId="5" borderId="0" xfId="2" applyFont="1" applyFill="1" applyAlignment="1">
      <alignment vertical="top"/>
    </xf>
    <xf numFmtId="2" fontId="38" fillId="11" borderId="0" xfId="5" applyNumberFormat="1" applyFont="1" applyFill="1" applyAlignment="1" applyProtection="1"/>
    <xf numFmtId="2" fontId="41" fillId="11" borderId="0" xfId="5" applyNumberFormat="1" applyFont="1" applyFill="1" applyAlignment="1" applyProtection="1"/>
    <xf numFmtId="0" fontId="44" fillId="0" borderId="0" xfId="8" applyNumberFormat="1" applyFont="1"/>
    <xf numFmtId="0" fontId="44" fillId="0" borderId="0" xfId="5" applyNumberFormat="1" applyFont="1" applyFill="1" applyAlignment="1" applyProtection="1"/>
    <xf numFmtId="0" fontId="44" fillId="0" borderId="0" xfId="6" applyNumberFormat="1" applyFont="1" applyFill="1"/>
    <xf numFmtId="0" fontId="44" fillId="0" borderId="0" xfId="9" applyNumberFormat="1" applyFont="1" applyFill="1"/>
    <xf numFmtId="0" fontId="2" fillId="0" borderId="0" xfId="0" applyFont="1"/>
    <xf numFmtId="0" fontId="46" fillId="0" borderId="0" xfId="0" applyFont="1"/>
    <xf numFmtId="0" fontId="48" fillId="0" borderId="0" xfId="10"/>
    <xf numFmtId="0" fontId="6" fillId="0" borderId="0" xfId="11" applyNumberFormat="1" applyFont="1" applyFill="1"/>
    <xf numFmtId="0" fontId="6" fillId="0" borderId="0" xfId="11" applyNumberFormat="1" applyFont="1"/>
    <xf numFmtId="0" fontId="6" fillId="2" borderId="0" xfId="11" applyNumberFormat="1" applyFont="1" applyFill="1"/>
    <xf numFmtId="0" fontId="0" fillId="0" borderId="3" xfId="0" applyBorder="1" applyAlignment="1">
      <alignment horizontal="center" wrapText="1"/>
    </xf>
    <xf numFmtId="0" fontId="0" fillId="0" borderId="0" xfId="0" applyAlignment="1">
      <alignment horizontal="center" wrapText="1"/>
    </xf>
    <xf numFmtId="0" fontId="0" fillId="0" borderId="0" xfId="0" applyAlignment="1">
      <alignment horizontal="left"/>
    </xf>
    <xf numFmtId="0" fontId="0" fillId="0" borderId="8" xfId="0" applyBorder="1" applyAlignment="1">
      <alignment horizontal="center" wrapText="1"/>
    </xf>
    <xf numFmtId="0" fontId="0" fillId="0" borderId="9" xfId="0" applyBorder="1" applyAlignment="1">
      <alignment horizontal="center" wrapText="1"/>
    </xf>
    <xf numFmtId="9" fontId="0" fillId="0" borderId="0" xfId="1" applyFont="1" applyFill="1" applyBorder="1"/>
    <xf numFmtId="0" fontId="2" fillId="0" borderId="2" xfId="0" applyFont="1" applyBorder="1" applyAlignment="1">
      <alignment horizontal="left"/>
    </xf>
    <xf numFmtId="0" fontId="2" fillId="0" borderId="7" xfId="0" applyFont="1" applyBorder="1" applyAlignment="1">
      <alignment horizontal="left"/>
    </xf>
    <xf numFmtId="43" fontId="0" fillId="3" borderId="1" xfId="12" applyFont="1" applyFill="1" applyBorder="1"/>
    <xf numFmtId="43" fontId="0" fillId="2" borderId="1" xfId="12" applyFont="1" applyFill="1" applyBorder="1"/>
    <xf numFmtId="0" fontId="0" fillId="0" borderId="11" xfId="0" applyBorder="1" applyAlignment="1">
      <alignment horizontal="center" wrapText="1"/>
    </xf>
    <xf numFmtId="9" fontId="0" fillId="2" borderId="52" xfId="1" applyFont="1" applyFill="1" applyBorder="1"/>
    <xf numFmtId="0" fontId="2" fillId="0" borderId="0" xfId="0" applyFont="1" applyAlignment="1">
      <alignment horizontal="left"/>
    </xf>
    <xf numFmtId="43" fontId="0" fillId="0" borderId="0" xfId="12" applyFont="1" applyFill="1" applyBorder="1"/>
    <xf numFmtId="0" fontId="2" fillId="0" borderId="11" xfId="0" applyFont="1" applyBorder="1" applyAlignment="1">
      <alignment horizontal="left"/>
    </xf>
    <xf numFmtId="0" fontId="2" fillId="0" borderId="10" xfId="0" applyFont="1" applyBorder="1" applyAlignment="1">
      <alignment horizontal="left"/>
    </xf>
    <xf numFmtId="0" fontId="2" fillId="0" borderId="5" xfId="0" applyFont="1" applyBorder="1" applyAlignment="1">
      <alignment horizontal="left"/>
    </xf>
    <xf numFmtId="0" fontId="17" fillId="5" borderId="0" xfId="2" applyFont="1" applyFill="1" applyAlignment="1">
      <alignment vertical="top"/>
    </xf>
    <xf numFmtId="177" fontId="8" fillId="5" borderId="0" xfId="2" applyNumberFormat="1" applyFont="1" applyFill="1" applyAlignment="1">
      <alignment horizontal="left" vertical="top" wrapText="1"/>
    </xf>
    <xf numFmtId="0" fontId="54" fillId="5" borderId="0" xfId="14" applyFill="1" applyAlignment="1">
      <alignment horizontal="left" vertical="top" wrapText="1"/>
    </xf>
    <xf numFmtId="180" fontId="27" fillId="0" borderId="32" xfId="2" applyNumberFormat="1" applyFont="1" applyBorder="1" applyAlignment="1">
      <alignment horizontal="center" vertical="center"/>
    </xf>
    <xf numFmtId="0" fontId="0" fillId="0" borderId="5" xfId="0" applyBorder="1" applyAlignment="1">
      <alignment horizontal="left" wrapText="1"/>
    </xf>
    <xf numFmtId="0" fontId="51" fillId="0" borderId="0" xfId="13"/>
    <xf numFmtId="0" fontId="2" fillId="0" borderId="8" xfId="0" applyFont="1" applyBorder="1" applyAlignment="1">
      <alignment horizontal="left"/>
    </xf>
    <xf numFmtId="181" fontId="0" fillId="0" borderId="52" xfId="12" applyNumberFormat="1" applyFont="1" applyBorder="1"/>
    <xf numFmtId="0" fontId="0" fillId="0" borderId="4" xfId="0" applyBorder="1" applyAlignment="1">
      <alignment horizontal="center" wrapText="1"/>
    </xf>
    <xf numFmtId="0" fontId="0" fillId="0" borderId="52" xfId="0" applyBorder="1"/>
    <xf numFmtId="43" fontId="0" fillId="2" borderId="51" xfId="12" applyFont="1" applyFill="1" applyBorder="1"/>
    <xf numFmtId="0" fontId="0" fillId="0" borderId="6" xfId="0" applyBorder="1" applyAlignment="1">
      <alignment horizontal="center" wrapText="1"/>
    </xf>
    <xf numFmtId="43" fontId="0" fillId="0" borderId="1" xfId="0" applyNumberFormat="1" applyBorder="1"/>
    <xf numFmtId="0" fontId="58" fillId="0" borderId="8" xfId="0" applyFont="1" applyBorder="1"/>
    <xf numFmtId="0" fontId="0" fillId="0" borderId="0" xfId="0" applyAlignment="1">
      <alignment horizontal="left" vertical="top" wrapText="1"/>
    </xf>
    <xf numFmtId="0" fontId="0" fillId="0" borderId="6" xfId="0" applyBorder="1" applyAlignment="1">
      <alignment horizontal="left" vertical="top" wrapText="1"/>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vertical="top" wrapText="1"/>
    </xf>
    <xf numFmtId="0" fontId="0" fillId="0" borderId="4" xfId="0" applyBorder="1" applyAlignment="1">
      <alignment horizontal="left" vertical="top" wrapText="1"/>
    </xf>
    <xf numFmtId="0" fontId="2" fillId="0" borderId="2" xfId="0" applyFont="1" applyBorder="1" applyAlignment="1">
      <alignment horizontal="left" wrapText="1"/>
    </xf>
    <xf numFmtId="0" fontId="2" fillId="0" borderId="3" xfId="0" applyFont="1" applyBorder="1" applyAlignment="1">
      <alignment horizontal="left" wrapText="1"/>
    </xf>
    <xf numFmtId="0" fontId="2" fillId="0" borderId="4" xfId="0" applyFont="1" applyBorder="1" applyAlignment="1">
      <alignment horizontal="left" wrapText="1"/>
    </xf>
    <xf numFmtId="0" fontId="46" fillId="0" borderId="0" xfId="0" applyFont="1" applyAlignment="1">
      <alignment horizontal="left" wrapText="1"/>
    </xf>
    <xf numFmtId="0" fontId="46" fillId="0" borderId="6" xfId="0" applyFont="1" applyBorder="1" applyAlignment="1">
      <alignment horizontal="left" wrapText="1"/>
    </xf>
    <xf numFmtId="0" fontId="2" fillId="0" borderId="5" xfId="0" applyFont="1" applyBorder="1" applyAlignment="1">
      <alignment horizontal="center"/>
    </xf>
    <xf numFmtId="0" fontId="2" fillId="0" borderId="0" xfId="0" applyFont="1" applyAlignment="1">
      <alignment horizontal="center"/>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10" xfId="0" applyBorder="1" applyAlignment="1">
      <alignment horizontal="center" wrapText="1"/>
    </xf>
    <xf numFmtId="0" fontId="0" fillId="0" borderId="11" xfId="0" applyBorder="1" applyAlignment="1">
      <alignment horizontal="center" wrapText="1"/>
    </xf>
    <xf numFmtId="0" fontId="0" fillId="0" borderId="51" xfId="0" applyBorder="1" applyAlignment="1">
      <alignment horizontal="center" wrapText="1"/>
    </xf>
    <xf numFmtId="0" fontId="2" fillId="0" borderId="6" xfId="0" applyFont="1" applyBorder="1" applyAlignment="1">
      <alignment horizontal="center"/>
    </xf>
    <xf numFmtId="0" fontId="2" fillId="0" borderId="2" xfId="0" applyFont="1" applyBorder="1" applyAlignment="1">
      <alignment horizontal="center" wrapText="1"/>
    </xf>
    <xf numFmtId="0" fontId="2" fillId="0" borderId="3" xfId="0" applyFont="1" applyBorder="1" applyAlignment="1">
      <alignment horizontal="center" wrapText="1"/>
    </xf>
    <xf numFmtId="0" fontId="2" fillId="0" borderId="4" xfId="0" applyFont="1" applyBorder="1" applyAlignment="1">
      <alignment horizontal="center" wrapText="1"/>
    </xf>
    <xf numFmtId="0" fontId="8" fillId="5" borderId="24" xfId="2" applyFont="1" applyFill="1" applyBorder="1" applyAlignment="1">
      <alignment horizontal="center" vertical="center" textRotation="90" wrapText="1"/>
    </xf>
    <xf numFmtId="0" fontId="8" fillId="5" borderId="26" xfId="2" applyFont="1" applyFill="1" applyBorder="1" applyAlignment="1">
      <alignment horizontal="center" vertical="center" textRotation="90" wrapText="1"/>
    </xf>
    <xf numFmtId="0" fontId="8" fillId="5" borderId="28" xfId="2" applyFont="1" applyFill="1" applyBorder="1" applyAlignment="1">
      <alignment horizontal="center" vertical="center" textRotation="90" wrapText="1"/>
    </xf>
    <xf numFmtId="0" fontId="8" fillId="7" borderId="0" xfId="2" applyFont="1" applyFill="1" applyAlignment="1">
      <alignment horizontal="left" wrapText="1"/>
    </xf>
    <xf numFmtId="0" fontId="8" fillId="5" borderId="24" xfId="2" applyFont="1" applyFill="1" applyBorder="1" applyAlignment="1">
      <alignment horizontal="center" vertical="center" textRotation="90"/>
    </xf>
    <xf numFmtId="0" fontId="8" fillId="5" borderId="26" xfId="2" applyFont="1" applyFill="1" applyBorder="1" applyAlignment="1">
      <alignment horizontal="center" vertical="center" textRotation="90"/>
    </xf>
    <xf numFmtId="0" fontId="8" fillId="5" borderId="28" xfId="2" applyFont="1" applyFill="1" applyBorder="1" applyAlignment="1">
      <alignment horizontal="center" vertical="center" textRotation="90"/>
    </xf>
    <xf numFmtId="49" fontId="5" fillId="4" borderId="12" xfId="2" applyNumberFormat="1" applyFont="1" applyFill="1" applyBorder="1" applyAlignment="1">
      <alignment horizontal="left"/>
    </xf>
    <xf numFmtId="0" fontId="8" fillId="5" borderId="20" xfId="2" applyFont="1" applyFill="1" applyBorder="1" applyAlignment="1">
      <alignment horizontal="left" wrapText="1"/>
    </xf>
    <xf numFmtId="0" fontId="8" fillId="5" borderId="21" xfId="2" applyFont="1" applyFill="1" applyBorder="1" applyAlignment="1">
      <alignment horizontal="left" wrapText="1"/>
    </xf>
    <xf numFmtId="0" fontId="8" fillId="5" borderId="22" xfId="2" applyFont="1" applyFill="1" applyBorder="1" applyAlignment="1">
      <alignment horizontal="left" wrapText="1"/>
    </xf>
    <xf numFmtId="0" fontId="15" fillId="0" borderId="0" xfId="2" applyFont="1" applyAlignment="1">
      <alignment horizontal="left" wrapText="1"/>
    </xf>
    <xf numFmtId="0" fontId="8" fillId="5" borderId="0" xfId="2" applyFont="1" applyFill="1" applyAlignment="1">
      <alignment horizontal="left" vertical="top" wrapText="1"/>
    </xf>
    <xf numFmtId="0" fontId="12" fillId="5" borderId="20" xfId="2" applyFont="1" applyFill="1" applyBorder="1" applyAlignment="1">
      <alignment horizontal="left" vertical="top" wrapText="1"/>
    </xf>
    <xf numFmtId="0" fontId="12" fillId="5" borderId="21" xfId="2" applyFont="1" applyFill="1" applyBorder="1" applyAlignment="1">
      <alignment horizontal="left" vertical="top" wrapText="1"/>
    </xf>
    <xf numFmtId="0" fontId="12" fillId="5" borderId="22" xfId="2" applyFont="1" applyFill="1" applyBorder="1" applyAlignment="1">
      <alignment horizontal="left" vertical="top" wrapText="1"/>
    </xf>
    <xf numFmtId="0" fontId="21" fillId="5" borderId="0" xfId="2" applyFont="1" applyFill="1" applyAlignment="1">
      <alignment horizontal="left" vertical="top" wrapText="1"/>
    </xf>
    <xf numFmtId="0" fontId="23" fillId="5" borderId="0" xfId="2" applyFont="1" applyFill="1" applyAlignment="1">
      <alignment horizontal="left" vertical="top" wrapText="1"/>
    </xf>
    <xf numFmtId="0" fontId="24" fillId="5" borderId="0" xfId="2" applyFont="1" applyFill="1" applyAlignment="1">
      <alignment horizontal="left" vertical="top" wrapText="1"/>
    </xf>
    <xf numFmtId="0" fontId="26" fillId="5" borderId="0" xfId="3" applyNumberFormat="1" applyFont="1" applyFill="1" applyBorder="1" applyAlignment="1" applyProtection="1">
      <alignment horizontal="left" vertical="top" wrapText="1"/>
    </xf>
    <xf numFmtId="0" fontId="27" fillId="8" borderId="34" xfId="2" applyFont="1" applyFill="1" applyBorder="1" applyAlignment="1">
      <alignment vertical="center"/>
    </xf>
    <xf numFmtId="0" fontId="27" fillId="8" borderId="35" xfId="2" applyFont="1" applyFill="1" applyBorder="1" applyAlignment="1">
      <alignment vertical="center"/>
    </xf>
    <xf numFmtId="0" fontId="27" fillId="8" borderId="36" xfId="2" applyFont="1" applyFill="1" applyBorder="1" applyAlignment="1">
      <alignment vertical="center"/>
    </xf>
    <xf numFmtId="0" fontId="27" fillId="8" borderId="34" xfId="2" applyFont="1" applyFill="1" applyBorder="1" applyAlignment="1">
      <alignment horizontal="center" vertical="center"/>
    </xf>
    <xf numFmtId="0" fontId="27" fillId="8" borderId="35" xfId="2" applyFont="1" applyFill="1" applyBorder="1" applyAlignment="1">
      <alignment horizontal="center" vertical="center"/>
    </xf>
    <xf numFmtId="0" fontId="27" fillId="8" borderId="36" xfId="2" applyFont="1" applyFill="1" applyBorder="1" applyAlignment="1">
      <alignment horizontal="center" vertical="center"/>
    </xf>
    <xf numFmtId="0" fontId="27" fillId="8" borderId="34" xfId="2" applyFont="1" applyFill="1" applyBorder="1" applyAlignment="1">
      <alignment vertical="center" wrapText="1"/>
    </xf>
    <xf numFmtId="0" fontId="27" fillId="8" borderId="35" xfId="2" applyFont="1" applyFill="1" applyBorder="1" applyAlignment="1">
      <alignment vertical="center" wrapText="1"/>
    </xf>
    <xf numFmtId="0" fontId="27" fillId="8" borderId="36" xfId="2" applyFont="1" applyFill="1" applyBorder="1" applyAlignment="1">
      <alignment vertical="center" wrapText="1"/>
    </xf>
    <xf numFmtId="0" fontId="27" fillId="8" borderId="53" xfId="2" applyFont="1" applyFill="1" applyBorder="1" applyAlignment="1">
      <alignment vertical="center"/>
    </xf>
    <xf numFmtId="0" fontId="27" fillId="8" borderId="54" xfId="2" applyFont="1" applyFill="1" applyBorder="1" applyAlignment="1">
      <alignment vertical="center"/>
    </xf>
    <xf numFmtId="0" fontId="27" fillId="8" borderId="55" xfId="2" applyFont="1" applyFill="1" applyBorder="1" applyAlignment="1">
      <alignment vertical="center"/>
    </xf>
    <xf numFmtId="0" fontId="27" fillId="8" borderId="37" xfId="2" applyFont="1" applyFill="1" applyBorder="1" applyAlignment="1">
      <alignment vertical="center" wrapText="1"/>
    </xf>
    <xf numFmtId="0" fontId="27" fillId="8" borderId="41" xfId="2" applyFont="1" applyFill="1" applyBorder="1" applyAlignment="1">
      <alignment vertical="center" wrapText="1"/>
    </xf>
    <xf numFmtId="0" fontId="27" fillId="8" borderId="44" xfId="2" applyFont="1" applyFill="1" applyBorder="1" applyAlignment="1">
      <alignment vertical="center" wrapText="1"/>
    </xf>
    <xf numFmtId="0" fontId="27" fillId="8" borderId="34" xfId="2" applyFont="1" applyFill="1" applyBorder="1" applyAlignment="1">
      <alignment horizontal="left" vertical="center" wrapText="1"/>
    </xf>
    <xf numFmtId="0" fontId="27" fillId="8" borderId="35" xfId="2" applyFont="1" applyFill="1" applyBorder="1" applyAlignment="1">
      <alignment horizontal="left" vertical="center" wrapText="1"/>
    </xf>
    <xf numFmtId="0" fontId="27" fillId="8" borderId="36" xfId="2" applyFont="1" applyFill="1" applyBorder="1" applyAlignment="1">
      <alignment horizontal="left" vertical="center" wrapText="1"/>
    </xf>
    <xf numFmtId="0" fontId="31" fillId="5" borderId="0" xfId="2" applyFont="1" applyFill="1" applyAlignment="1">
      <alignment vertical="top"/>
    </xf>
    <xf numFmtId="0" fontId="28" fillId="5" borderId="0" xfId="2" applyFont="1" applyFill="1" applyAlignment="1">
      <alignment horizontal="left" vertical="top" wrapText="1"/>
    </xf>
    <xf numFmtId="0" fontId="12" fillId="5" borderId="0" xfId="2" applyFont="1" applyFill="1" applyAlignment="1">
      <alignment horizontal="left" vertical="top" wrapText="1"/>
    </xf>
    <xf numFmtId="0" fontId="29" fillId="5" borderId="0" xfId="2" applyFont="1" applyFill="1" applyAlignment="1">
      <alignment horizontal="left" vertical="top" wrapText="1"/>
    </xf>
    <xf numFmtId="0" fontId="30" fillId="5" borderId="0" xfId="2" applyFont="1" applyFill="1" applyAlignment="1">
      <alignment horizontal="left" vertical="top" wrapText="1"/>
    </xf>
    <xf numFmtId="0" fontId="4" fillId="5" borderId="0" xfId="2" applyFill="1" applyAlignment="1">
      <alignment horizontal="left" wrapText="1"/>
    </xf>
    <xf numFmtId="0" fontId="4" fillId="0" borderId="0" xfId="2" applyAlignment="1">
      <alignment horizontal="left" wrapText="1"/>
    </xf>
    <xf numFmtId="0" fontId="12" fillId="0" borderId="48" xfId="2" applyFont="1" applyBorder="1" applyAlignment="1">
      <alignment vertical="top" wrapText="1"/>
    </xf>
    <xf numFmtId="0" fontId="12" fillId="0" borderId="49" xfId="2" applyFont="1" applyBorder="1" applyAlignment="1">
      <alignment vertical="top" wrapText="1"/>
    </xf>
    <xf numFmtId="0" fontId="12" fillId="0" borderId="50" xfId="2" applyFont="1" applyBorder="1" applyAlignment="1">
      <alignment vertical="top" wrapText="1"/>
    </xf>
    <xf numFmtId="0" fontId="27" fillId="8" borderId="32" xfId="2" applyFont="1" applyFill="1" applyBorder="1" applyAlignment="1">
      <alignment vertical="center" wrapText="1"/>
    </xf>
    <xf numFmtId="0" fontId="9" fillId="5" borderId="0" xfId="3" applyNumberFormat="1" applyFill="1" applyBorder="1" applyAlignment="1" applyProtection="1">
      <alignment horizontal="left" vertical="top" wrapText="1"/>
    </xf>
    <xf numFmtId="0" fontId="27" fillId="8" borderId="34" xfId="2" applyFont="1" applyFill="1" applyBorder="1" applyAlignment="1">
      <alignment horizontal="center" vertical="center" wrapText="1"/>
    </xf>
    <xf numFmtId="0" fontId="27" fillId="8" borderId="35" xfId="2" applyFont="1" applyFill="1" applyBorder="1" applyAlignment="1">
      <alignment horizontal="center" vertical="center" wrapText="1"/>
    </xf>
    <xf numFmtId="0" fontId="27" fillId="8" borderId="36" xfId="2" applyFont="1" applyFill="1" applyBorder="1" applyAlignment="1">
      <alignment horizontal="center" vertical="center" wrapText="1"/>
    </xf>
    <xf numFmtId="0" fontId="27" fillId="8" borderId="32" xfId="2" applyFont="1" applyFill="1" applyBorder="1" applyAlignment="1">
      <alignment vertical="center"/>
    </xf>
    <xf numFmtId="0" fontId="27" fillId="8" borderId="32" xfId="2" applyFont="1" applyFill="1" applyBorder="1" applyAlignment="1">
      <alignment horizontal="left" vertical="center" wrapText="1"/>
    </xf>
    <xf numFmtId="49" fontId="5" fillId="5" borderId="12" xfId="2" applyNumberFormat="1" applyFont="1" applyFill="1" applyBorder="1" applyAlignment="1">
      <alignment horizontal="left"/>
    </xf>
    <xf numFmtId="0" fontId="26" fillId="5" borderId="0" xfId="3" applyFont="1" applyFill="1" applyAlignment="1" applyProtection="1">
      <alignment horizontal="left" vertical="top" wrapText="1"/>
    </xf>
    <xf numFmtId="0" fontId="55" fillId="5" borderId="0" xfId="2" applyFont="1" applyFill="1" applyAlignment="1">
      <alignment horizontal="left" vertical="top" wrapText="1"/>
    </xf>
    <xf numFmtId="0" fontId="22" fillId="0" borderId="0" xfId="2" applyFont="1" applyAlignment="1">
      <alignment horizontal="left" vertical="top" wrapText="1"/>
    </xf>
    <xf numFmtId="0" fontId="36" fillId="5" borderId="0" xfId="3" applyFont="1" applyFill="1" applyAlignment="1" applyProtection="1">
      <alignment horizontal="left" vertical="top" wrapText="1"/>
    </xf>
    <xf numFmtId="0" fontId="43" fillId="2" borderId="0" xfId="6" applyNumberFormat="1" applyFont="1" applyFill="1" applyAlignment="1">
      <alignment horizontal="center"/>
    </xf>
    <xf numFmtId="0" fontId="0" fillId="0" borderId="0" xfId="0" applyAlignment="1">
      <alignment horizontal="left" wrapText="1"/>
    </xf>
    <xf numFmtId="0" fontId="56" fillId="0" borderId="56" xfId="0" applyFont="1" applyBorder="1" applyAlignment="1">
      <alignment horizontal="center" vertical="center"/>
    </xf>
    <xf numFmtId="0" fontId="56" fillId="0" borderId="57" xfId="0" applyFont="1" applyBorder="1" applyAlignment="1">
      <alignment horizontal="center" vertical="center"/>
    </xf>
    <xf numFmtId="0" fontId="56" fillId="0" borderId="58" xfId="0" applyFont="1" applyBorder="1" applyAlignment="1">
      <alignment horizontal="center" vertical="center"/>
    </xf>
    <xf numFmtId="0" fontId="7" fillId="5" borderId="13" xfId="2" applyFont="1" applyFill="1" applyBorder="1" applyAlignment="1"/>
    <xf numFmtId="0" fontId="4" fillId="5" borderId="0" xfId="2" applyFill="1" applyAlignment="1"/>
    <xf numFmtId="0" fontId="4" fillId="0" borderId="0" xfId="2" applyAlignment="1"/>
  </cellXfs>
  <cellStyles count="15">
    <cellStyle name="Comma" xfId="12" builtinId="3"/>
    <cellStyle name="Comma 2" xfId="4" xr:uid="{D56E9489-AE52-4138-B067-6F3BDF8DB973}"/>
    <cellStyle name="Explanatory Text 2" xfId="14" xr:uid="{668A59C1-5FBA-467E-92E4-925B9332F475}"/>
    <cellStyle name="Hyperlink" xfId="13" builtinId="8"/>
    <cellStyle name="Hyperlink 2" xfId="3" xr:uid="{DBBE0A1B-4B58-47D0-B8B2-ECB2E29661FF}"/>
    <cellStyle name="Hyperlink 2 2" xfId="5" xr:uid="{AFED3DF4-88A8-4AC4-9730-2AD13F4AE27F}"/>
    <cellStyle name="Normal" xfId="0" builtinId="0"/>
    <cellStyle name="Normal 2" xfId="2" xr:uid="{E0862166-A514-4858-956D-82CC8DAD9646}"/>
    <cellStyle name="Normal 3" xfId="7" xr:uid="{A3BD37BF-C207-4A50-8BF6-CE040A0213EF}"/>
    <cellStyle name="Normal 4" xfId="10" xr:uid="{236B80A3-E27B-45CA-965F-EDA6236494C5}"/>
    <cellStyle name="Percent" xfId="1" builtinId="5"/>
    <cellStyle name="Percent 10" xfId="9" xr:uid="{9766DD0E-C402-4C13-9139-662A54BA56F3}"/>
    <cellStyle name="Percent 11" xfId="8" xr:uid="{4061122C-4E64-4441-AB47-D65BF412105C}"/>
    <cellStyle name="Percent 12" xfId="6" xr:uid="{75B973DC-6953-4450-8B69-F16C958B3673}"/>
    <cellStyle name="Percent 2" xfId="11" xr:uid="{41A1E67B-4B4A-429B-994D-EC856FE822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1</xdr:rowOff>
    </xdr:from>
    <xdr:to>
      <xdr:col>17</xdr:col>
      <xdr:colOff>123825</xdr:colOff>
      <xdr:row>7</xdr:row>
      <xdr:rowOff>367932</xdr:rowOff>
    </xdr:to>
    <xdr:pic>
      <xdr:nvPicPr>
        <xdr:cNvPr id="3" name="Picture 2">
          <a:extLst>
            <a:ext uri="{FF2B5EF4-FFF2-40B4-BE49-F238E27FC236}">
              <a16:creationId xmlns:a16="http://schemas.microsoft.com/office/drawing/2014/main" id="{88E7749E-5FC3-F05D-CD05-A7EF4B0220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95875" y="1"/>
          <a:ext cx="5610225" cy="26253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29308</xdr:colOff>
      <xdr:row>0</xdr:row>
      <xdr:rowOff>0</xdr:rowOff>
    </xdr:from>
    <xdr:to>
      <xdr:col>14</xdr:col>
      <xdr:colOff>244484</xdr:colOff>
      <xdr:row>0</xdr:row>
      <xdr:rowOff>952500</xdr:rowOff>
    </xdr:to>
    <xdr:pic>
      <xdr:nvPicPr>
        <xdr:cNvPr id="2" name="Picture 1">
          <a:extLst>
            <a:ext uri="{FF2B5EF4-FFF2-40B4-BE49-F238E27FC236}">
              <a16:creationId xmlns:a16="http://schemas.microsoft.com/office/drawing/2014/main" id="{A90D50CB-B3F0-448A-B3FB-89023260A2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76846" y="0"/>
          <a:ext cx="2030056" cy="952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12699</xdr:colOff>
      <xdr:row>0</xdr:row>
      <xdr:rowOff>0</xdr:rowOff>
    </xdr:from>
    <xdr:to>
      <xdr:col>16</xdr:col>
      <xdr:colOff>163513</xdr:colOff>
      <xdr:row>3</xdr:row>
      <xdr:rowOff>101315</xdr:rowOff>
    </xdr:to>
    <xdr:pic>
      <xdr:nvPicPr>
        <xdr:cNvPr id="2" name="Picture 1">
          <a:extLst>
            <a:ext uri="{FF2B5EF4-FFF2-40B4-BE49-F238E27FC236}">
              <a16:creationId xmlns:a16="http://schemas.microsoft.com/office/drawing/2014/main" id="{4A2D8957-3AFF-4B8F-B7E1-43081BC7D2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23262" y="0"/>
          <a:ext cx="3209926" cy="14997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12699</xdr:colOff>
      <xdr:row>0</xdr:row>
      <xdr:rowOff>0</xdr:rowOff>
    </xdr:from>
    <xdr:to>
      <xdr:col>16</xdr:col>
      <xdr:colOff>163513</xdr:colOff>
      <xdr:row>4</xdr:row>
      <xdr:rowOff>23383</xdr:rowOff>
    </xdr:to>
    <xdr:pic>
      <xdr:nvPicPr>
        <xdr:cNvPr id="2" name="Picture 1">
          <a:extLst>
            <a:ext uri="{FF2B5EF4-FFF2-40B4-BE49-F238E27FC236}">
              <a16:creationId xmlns:a16="http://schemas.microsoft.com/office/drawing/2014/main" id="{1FF21BD1-2D84-4733-B74E-5AC5D125B2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9424" y="0"/>
          <a:ext cx="3198814" cy="15188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601889</xdr:colOff>
      <xdr:row>1</xdr:row>
      <xdr:rowOff>95249</xdr:rowOff>
    </xdr:from>
    <xdr:to>
      <xdr:col>18</xdr:col>
      <xdr:colOff>539750</xdr:colOff>
      <xdr:row>41</xdr:row>
      <xdr:rowOff>159893</xdr:rowOff>
    </xdr:to>
    <xdr:pic>
      <xdr:nvPicPr>
        <xdr:cNvPr id="2" name="Picture 1">
          <a:extLst>
            <a:ext uri="{FF2B5EF4-FFF2-40B4-BE49-F238E27FC236}">
              <a16:creationId xmlns:a16="http://schemas.microsoft.com/office/drawing/2014/main" id="{B5776FFC-4F23-44AB-9D40-95CC0418AC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889" y="552449"/>
          <a:ext cx="10913836" cy="7363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Defra%20GHG%20Conversion%20Factors\2018%20Update\Electricity\UK%20Elec\GHG%20CF_UK%20Electricity_2018_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 notes_Temp"/>
      <sheetName val="QA_Index"/>
      <sheetName val="Version&amp;Issue_Log"/>
      <sheetName val="Update_Checklist"/>
      <sheetName val="DataSources"/>
      <sheetName val="QC_Checklist"/>
      <sheetName val="RAW1_NAEI GHG"/>
      <sheetName val="RAW2_DUKES Table 5.6"/>
      <sheetName val="RAW3_DUKES Table 5.1.2"/>
      <sheetName val="RAW4_DUKES Table 5A"/>
      <sheetName val="RAW5_GWP Factors"/>
      <sheetName val="RAW6_Benchmark Data"/>
      <sheetName val="RAW7_DUKES Autogen"/>
      <sheetName val="OtherAssumptions"/>
      <sheetName val="Calc1_UK_Elec"/>
      <sheetName val="Calc1a_OtherT_EF"/>
      <sheetName val="Calc2_UK_WTT_Elec"/>
      <sheetName val="MethodPaper"/>
      <sheetName val="LinkedInOutput"/>
      <sheetName val="Benchmark"/>
      <sheetName val="UK electricity"/>
      <sheetName val="Transmission and distribution"/>
      <sheetName val="WTT- UK &amp; overseas elec"/>
      <sheetName val="Conversions"/>
      <sheetName val="Verification-Validation"/>
      <sheetName val="Lookups"/>
      <sheetName val="GHG CF_UK Electricity_2018_M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epa.gov/egrid/power-profile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6.bin"/><Relationship Id="rId1" Type="http://schemas.openxmlformats.org/officeDocument/2006/relationships/hyperlink" Target="http://www.ghgprotocol.org/corporate-standard" TargetMode="Externa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iea.org/t_c/termsandconditions/" TargetMode="External"/><Relationship Id="rId1" Type="http://schemas.openxmlformats.org/officeDocument/2006/relationships/hyperlink" Target="https://www.iea.org/t_c/termsandconditio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20F0A-A5F3-4B69-81FC-00FA464C252D}">
  <dimension ref="A1:H10"/>
  <sheetViews>
    <sheetView showGridLines="0" tabSelected="1" workbookViewId="0">
      <selection activeCell="B4" sqref="B4:H8"/>
    </sheetView>
  </sheetViews>
  <sheetFormatPr defaultRowHeight="15"/>
  <cols>
    <col min="1" max="1" width="11.85546875" bestFit="1" customWidth="1"/>
  </cols>
  <sheetData>
    <row r="1" spans="1:8">
      <c r="A1" s="13" t="s">
        <v>0</v>
      </c>
      <c r="B1" s="208" t="s">
        <v>1</v>
      </c>
      <c r="C1" s="208"/>
      <c r="D1" s="208"/>
      <c r="E1" s="208"/>
      <c r="F1" s="208"/>
      <c r="G1" s="208"/>
      <c r="H1" s="209"/>
    </row>
    <row r="2" spans="1:8" ht="92.25" customHeight="1">
      <c r="A2" s="14"/>
      <c r="B2" s="204"/>
      <c r="C2" s="204"/>
      <c r="D2" s="204"/>
      <c r="E2" s="204"/>
      <c r="F2" s="204"/>
      <c r="G2" s="204"/>
      <c r="H2" s="205"/>
    </row>
    <row r="3" spans="1:8">
      <c r="A3" s="14"/>
      <c r="H3" s="7"/>
    </row>
    <row r="4" spans="1:8">
      <c r="A4" s="6" t="s">
        <v>2</v>
      </c>
      <c r="B4" s="204" t="s">
        <v>3</v>
      </c>
      <c r="C4" s="204"/>
      <c r="D4" s="204"/>
      <c r="E4" s="204"/>
      <c r="F4" s="204"/>
      <c r="G4" s="204"/>
      <c r="H4" s="205"/>
    </row>
    <row r="5" spans="1:8">
      <c r="A5" s="6"/>
      <c r="B5" s="204"/>
      <c r="C5" s="204"/>
      <c r="D5" s="204"/>
      <c r="E5" s="204"/>
      <c r="F5" s="204"/>
      <c r="G5" s="204"/>
      <c r="H5" s="205"/>
    </row>
    <row r="6" spans="1:8">
      <c r="A6" s="6"/>
      <c r="B6" s="204"/>
      <c r="C6" s="204"/>
      <c r="D6" s="204"/>
      <c r="E6" s="204"/>
      <c r="F6" s="204"/>
      <c r="G6" s="204"/>
      <c r="H6" s="205"/>
    </row>
    <row r="7" spans="1:8">
      <c r="A7" s="6"/>
      <c r="B7" s="204"/>
      <c r="C7" s="204"/>
      <c r="D7" s="204"/>
      <c r="E7" s="204"/>
      <c r="F7" s="204"/>
      <c r="G7" s="204"/>
      <c r="H7" s="205"/>
    </row>
    <row r="8" spans="1:8" ht="242.25" customHeight="1">
      <c r="A8" s="6"/>
      <c r="B8" s="204"/>
      <c r="C8" s="204"/>
      <c r="D8" s="204"/>
      <c r="E8" s="204"/>
      <c r="F8" s="204"/>
      <c r="G8" s="204"/>
      <c r="H8" s="205"/>
    </row>
    <row r="9" spans="1:8">
      <c r="A9" s="14"/>
      <c r="H9" s="7"/>
    </row>
    <row r="10" spans="1:8" ht="15.75" thickBot="1">
      <c r="A10" s="8" t="s">
        <v>4</v>
      </c>
      <c r="B10" s="206" t="s">
        <v>5</v>
      </c>
      <c r="C10" s="206"/>
      <c r="D10" s="206"/>
      <c r="E10" s="206"/>
      <c r="F10" s="206"/>
      <c r="G10" s="206"/>
      <c r="H10" s="207"/>
    </row>
  </sheetData>
  <mergeCells count="3">
    <mergeCell ref="B4:H8"/>
    <mergeCell ref="B10:H10"/>
    <mergeCell ref="B1:H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969CC-3394-4C4E-A6A9-D10D1E03C29C}">
  <sheetPr>
    <tabColor theme="0" tint="-0.34998626667073579"/>
  </sheetPr>
  <dimension ref="A1:V32"/>
  <sheetViews>
    <sheetView topLeftCell="A2" workbookViewId="0">
      <selection activeCell="U32" sqref="U32"/>
    </sheetView>
  </sheetViews>
  <sheetFormatPr defaultRowHeight="15"/>
  <cols>
    <col min="21" max="21" width="23.7109375" customWidth="1"/>
    <col min="22" max="22" width="32.140625" customWidth="1"/>
  </cols>
  <sheetData>
    <row r="1" spans="1:22" ht="36">
      <c r="A1" s="289" t="s">
        <v>554</v>
      </c>
      <c r="B1" s="290"/>
      <c r="C1" s="290"/>
      <c r="D1" s="290"/>
      <c r="E1" s="290"/>
      <c r="F1" s="290"/>
      <c r="G1" s="290"/>
      <c r="H1" s="290"/>
      <c r="I1" s="290"/>
      <c r="J1" s="290"/>
      <c r="K1" s="290"/>
      <c r="L1" s="290"/>
      <c r="M1" s="290"/>
      <c r="N1" s="290"/>
      <c r="O1" s="290"/>
      <c r="P1" s="290"/>
      <c r="Q1" s="290"/>
      <c r="R1" s="290"/>
      <c r="S1" s="290"/>
      <c r="T1" s="291"/>
      <c r="U1" s="288" t="s">
        <v>555</v>
      </c>
      <c r="V1" s="288"/>
    </row>
    <row r="2" spans="1:22">
      <c r="U2" s="288"/>
      <c r="V2" s="288"/>
    </row>
    <row r="3" spans="1:22">
      <c r="U3" s="195" t="s">
        <v>556</v>
      </c>
    </row>
    <row r="4" spans="1:22" ht="18">
      <c r="V4" t="s">
        <v>557</v>
      </c>
    </row>
    <row r="6" spans="1:22">
      <c r="U6" t="s">
        <v>558</v>
      </c>
      <c r="V6">
        <v>1104.2</v>
      </c>
    </row>
    <row r="7" spans="1:22">
      <c r="U7" t="s">
        <v>559</v>
      </c>
      <c r="V7">
        <v>536.1</v>
      </c>
    </row>
    <row r="8" spans="1:22">
      <c r="U8" t="s">
        <v>560</v>
      </c>
      <c r="V8">
        <v>850.2</v>
      </c>
    </row>
    <row r="9" spans="1:22">
      <c r="U9" t="s">
        <v>561</v>
      </c>
      <c r="V9">
        <v>515.5</v>
      </c>
    </row>
    <row r="10" spans="1:22">
      <c r="U10" t="s">
        <v>562</v>
      </c>
      <c r="V10">
        <v>822</v>
      </c>
    </row>
    <row r="11" spans="1:22">
      <c r="U11" t="s">
        <v>563</v>
      </c>
      <c r="V11">
        <v>838.2</v>
      </c>
    </row>
    <row r="12" spans="1:22">
      <c r="U12" t="s">
        <v>564</v>
      </c>
      <c r="V12">
        <v>1151.0999999999999</v>
      </c>
    </row>
    <row r="13" spans="1:22">
      <c r="U13" t="s">
        <v>565</v>
      </c>
      <c r="V13">
        <v>1665.5</v>
      </c>
    </row>
    <row r="14" spans="1:22">
      <c r="U14" t="s">
        <v>566</v>
      </c>
      <c r="V14">
        <v>1535.8</v>
      </c>
    </row>
    <row r="15" spans="1:22">
      <c r="U15" t="s">
        <v>567</v>
      </c>
      <c r="V15">
        <v>986.6</v>
      </c>
    </row>
    <row r="16" spans="1:22">
      <c r="U16" t="s">
        <v>568</v>
      </c>
      <c r="V16">
        <v>533</v>
      </c>
    </row>
    <row r="17" spans="21:22">
      <c r="U17" t="s">
        <v>569</v>
      </c>
      <c r="V17">
        <v>603.79999999999995</v>
      </c>
    </row>
    <row r="18" spans="21:22">
      <c r="U18" t="s">
        <v>570</v>
      </c>
      <c r="V18">
        <v>636</v>
      </c>
    </row>
    <row r="19" spans="21:22">
      <c r="U19" t="s">
        <v>571</v>
      </c>
      <c r="V19">
        <v>1212.7</v>
      </c>
    </row>
    <row r="20" spans="21:22">
      <c r="U20" t="s">
        <v>572</v>
      </c>
      <c r="V20">
        <v>234.5</v>
      </c>
    </row>
    <row r="21" spans="21:22">
      <c r="U21" t="s">
        <v>573</v>
      </c>
      <c r="V21">
        <v>1608.5</v>
      </c>
    </row>
    <row r="22" spans="21:22">
      <c r="U22" t="s">
        <v>574</v>
      </c>
      <c r="V22">
        <v>655.4</v>
      </c>
    </row>
    <row r="23" spans="21:22">
      <c r="U23" t="s">
        <v>575</v>
      </c>
      <c r="V23">
        <v>1159.8</v>
      </c>
    </row>
    <row r="24" spans="21:22">
      <c r="U24" t="s">
        <v>576</v>
      </c>
      <c r="V24">
        <v>990.8</v>
      </c>
    </row>
    <row r="25" spans="21:22">
      <c r="U25" t="s">
        <v>577</v>
      </c>
      <c r="V25">
        <v>1151.5999999999999</v>
      </c>
    </row>
    <row r="26" spans="21:22">
      <c r="U26" t="s">
        <v>578</v>
      </c>
      <c r="V26">
        <v>960.8</v>
      </c>
    </row>
    <row r="27" spans="21:22">
      <c r="U27" t="s">
        <v>579</v>
      </c>
      <c r="V27">
        <v>935.8</v>
      </c>
    </row>
    <row r="28" spans="21:22">
      <c r="U28" t="s">
        <v>580</v>
      </c>
      <c r="V28">
        <v>742.4</v>
      </c>
    </row>
    <row r="29" spans="21:22">
      <c r="U29" t="s">
        <v>581</v>
      </c>
      <c r="V29">
        <v>1491.4</v>
      </c>
    </row>
    <row r="30" spans="21:22">
      <c r="U30" t="s">
        <v>582</v>
      </c>
      <c r="V30">
        <v>864.2</v>
      </c>
    </row>
    <row r="31" spans="21:22">
      <c r="U31" t="s">
        <v>583</v>
      </c>
      <c r="V31">
        <v>839.2</v>
      </c>
    </row>
    <row r="32" spans="21:22">
      <c r="U32" t="s">
        <v>584</v>
      </c>
      <c r="V32">
        <v>626.29999999999995</v>
      </c>
    </row>
  </sheetData>
  <mergeCells count="2">
    <mergeCell ref="A1:T1"/>
    <mergeCell ref="U1:V2"/>
  </mergeCells>
  <hyperlinks>
    <hyperlink ref="U3" r:id="rId1" location="/" xr:uid="{888827C5-F232-47FA-A25C-08B0ABB6A3CA}"/>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32FCA-3D71-4937-9406-1E01DFC21787}">
  <dimension ref="A1:L95"/>
  <sheetViews>
    <sheetView showGridLines="0" showWhiteSpace="0" zoomScale="110" zoomScaleNormal="110" workbookViewId="0">
      <selection sqref="A1:K1"/>
    </sheetView>
  </sheetViews>
  <sheetFormatPr defaultRowHeight="15"/>
  <cols>
    <col min="1" max="1" width="9" customWidth="1"/>
    <col min="3" max="3" width="11.85546875" customWidth="1"/>
    <col min="6" max="6" width="9.140625" customWidth="1"/>
    <col min="7" max="7" width="35.140625" customWidth="1"/>
    <col min="8" max="8" width="9.5703125" bestFit="1" customWidth="1"/>
  </cols>
  <sheetData>
    <row r="1" spans="1:12" ht="75.75" customHeight="1" thickBot="1">
      <c r="A1" s="220" t="s">
        <v>6</v>
      </c>
      <c r="B1" s="221"/>
      <c r="C1" s="221"/>
      <c r="D1" s="221"/>
      <c r="E1" s="221"/>
      <c r="F1" s="221"/>
      <c r="G1" s="221"/>
      <c r="H1" s="221"/>
      <c r="I1" s="221"/>
      <c r="J1" s="221"/>
      <c r="K1" s="222"/>
    </row>
    <row r="2" spans="1:12" ht="18.75" customHeight="1" thickBot="1">
      <c r="A2" s="174"/>
      <c r="B2" s="174"/>
      <c r="C2" s="174"/>
      <c r="D2" s="174"/>
      <c r="E2" s="174"/>
      <c r="F2" s="174"/>
      <c r="G2" s="174"/>
      <c r="H2" s="174"/>
      <c r="I2" s="174"/>
      <c r="J2" s="174"/>
      <c r="K2" s="174"/>
    </row>
    <row r="3" spans="1:12" ht="15.75" thickBot="1">
      <c r="A3" s="11" t="s">
        <v>7</v>
      </c>
      <c r="B3" s="12"/>
      <c r="C3" s="12"/>
      <c r="D3" s="12"/>
      <c r="E3" s="12"/>
      <c r="F3" s="12"/>
      <c r="G3" s="12"/>
      <c r="H3" s="2"/>
      <c r="I3" t="s">
        <v>8</v>
      </c>
    </row>
    <row r="4" spans="1:12" ht="15.75" thickBot="1">
      <c r="A4" s="167"/>
      <c r="H4" s="178"/>
    </row>
    <row r="5" spans="1:12" ht="15.75" thickBot="1">
      <c r="A5" s="11" t="s">
        <v>9</v>
      </c>
      <c r="B5" s="4"/>
      <c r="C5" s="4"/>
      <c r="D5" s="4"/>
      <c r="E5" s="4"/>
      <c r="F5" s="4"/>
      <c r="G5" s="4"/>
      <c r="H5" s="2"/>
      <c r="I5" s="175" t="s">
        <v>10</v>
      </c>
    </row>
    <row r="6" spans="1:12" ht="15.75" thickBot="1">
      <c r="A6" s="174"/>
      <c r="B6" s="179" t="s">
        <v>11</v>
      </c>
      <c r="C6" s="173"/>
      <c r="D6" s="173"/>
      <c r="E6" s="173"/>
      <c r="F6" s="173"/>
      <c r="G6" s="198"/>
      <c r="H6" s="200">
        <v>0</v>
      </c>
      <c r="I6" t="s">
        <v>12</v>
      </c>
      <c r="J6" t="s">
        <v>13</v>
      </c>
    </row>
    <row r="7" spans="1:12" ht="15.75" thickBot="1">
      <c r="A7" s="174"/>
      <c r="B7" s="189" t="s">
        <v>14</v>
      </c>
      <c r="C7" s="174"/>
      <c r="D7" s="174"/>
      <c r="E7" s="174"/>
      <c r="F7" s="174"/>
      <c r="G7" s="201"/>
      <c r="H7" s="200">
        <v>0</v>
      </c>
      <c r="I7" t="s">
        <v>12</v>
      </c>
      <c r="J7" t="s">
        <v>13</v>
      </c>
    </row>
    <row r="8" spans="1:12" ht="15.75" thickBot="1">
      <c r="A8" s="174"/>
      <c r="B8" s="180" t="s">
        <v>15</v>
      </c>
      <c r="C8" s="176"/>
      <c r="D8" s="176"/>
      <c r="E8" s="176"/>
      <c r="F8" s="176"/>
      <c r="G8" s="177"/>
      <c r="H8" s="200">
        <v>0</v>
      </c>
      <c r="I8" t="s">
        <v>12</v>
      </c>
      <c r="J8" t="s">
        <v>13</v>
      </c>
    </row>
    <row r="9" spans="1:12" ht="15.75" thickBot="1">
      <c r="A9" s="174"/>
      <c r="B9" s="196"/>
      <c r="C9" s="176"/>
      <c r="D9" s="176"/>
      <c r="E9" s="176"/>
      <c r="F9" s="176"/>
      <c r="G9" s="176"/>
      <c r="H9" s="176"/>
      <c r="I9" s="174"/>
    </row>
    <row r="10" spans="1:12" ht="15.75" thickBot="1">
      <c r="A10" s="11" t="s">
        <v>16</v>
      </c>
      <c r="B10" s="12"/>
      <c r="C10" s="12"/>
      <c r="D10" s="12"/>
      <c r="E10" s="12"/>
      <c r="F10" s="12"/>
      <c r="G10" s="12"/>
      <c r="H10" s="2"/>
      <c r="I10" s="174"/>
    </row>
    <row r="11" spans="1:12" ht="15.75" thickBot="1"/>
    <row r="12" spans="1:12">
      <c r="A12" s="13" t="s">
        <v>17</v>
      </c>
      <c r="B12" s="4"/>
      <c r="C12" s="4"/>
      <c r="D12" s="4"/>
      <c r="E12" s="4"/>
      <c r="F12" s="4"/>
      <c r="G12" s="4"/>
      <c r="H12" s="4"/>
      <c r="I12" s="4"/>
      <c r="J12" s="4"/>
      <c r="K12" s="5"/>
      <c r="L12" t="s">
        <v>18</v>
      </c>
    </row>
    <row r="13" spans="1:12">
      <c r="A13" s="6" t="s">
        <v>19</v>
      </c>
      <c r="K13" s="7"/>
    </row>
    <row r="14" spans="1:12">
      <c r="A14" s="6" t="s">
        <v>20</v>
      </c>
      <c r="K14" s="7"/>
    </row>
    <row r="15" spans="1:12">
      <c r="A15" s="6"/>
      <c r="K15" s="7"/>
    </row>
    <row r="16" spans="1:12" ht="15.75" thickBot="1">
      <c r="A16" s="215" t="s">
        <v>21</v>
      </c>
      <c r="B16" s="216"/>
      <c r="C16" s="216"/>
      <c r="D16" s="216"/>
      <c r="E16" s="216"/>
      <c r="F16" s="216"/>
      <c r="G16" s="216"/>
      <c r="H16" s="216"/>
      <c r="K16" s="7"/>
    </row>
    <row r="17" spans="1:11" ht="15.75" thickBot="1">
      <c r="A17" s="14" t="s">
        <v>22</v>
      </c>
      <c r="B17" s="1"/>
      <c r="C17" t="s">
        <v>23</v>
      </c>
      <c r="D17" t="s">
        <v>24</v>
      </c>
      <c r="G17" s="16">
        <f>(B17*DEFRA_Fuels_EFs!E34)*0.001</f>
        <v>0</v>
      </c>
      <c r="H17" t="s">
        <v>12</v>
      </c>
      <c r="K17" s="7"/>
    </row>
    <row r="18" spans="1:11" ht="15.75" thickBot="1">
      <c r="A18" s="14"/>
      <c r="B18" s="1"/>
      <c r="C18" t="s">
        <v>25</v>
      </c>
      <c r="D18" t="s">
        <v>24</v>
      </c>
      <c r="G18" s="16">
        <f>(B18*DEFRA_Fuels_EFs!E31)*0.001</f>
        <v>0</v>
      </c>
      <c r="H18" t="s">
        <v>12</v>
      </c>
      <c r="K18" s="7"/>
    </row>
    <row r="19" spans="1:11" ht="15.75" thickBot="1">
      <c r="A19" s="14"/>
      <c r="B19" s="1"/>
      <c r="C19" t="s">
        <v>26</v>
      </c>
      <c r="D19" t="s">
        <v>24</v>
      </c>
      <c r="G19" s="16">
        <f>(B19*DEFRA_Fuels_EFs!E32)*0.001</f>
        <v>0</v>
      </c>
      <c r="H19" t="s">
        <v>12</v>
      </c>
      <c r="K19" s="7"/>
    </row>
    <row r="20" spans="1:11">
      <c r="A20" s="14"/>
      <c r="K20" s="7"/>
    </row>
    <row r="21" spans="1:11" ht="15.75" thickBot="1">
      <c r="A21" s="215" t="s">
        <v>27</v>
      </c>
      <c r="B21" s="216"/>
      <c r="C21" s="216"/>
      <c r="D21" s="216"/>
      <c r="E21" s="216"/>
      <c r="F21" s="216"/>
      <c r="G21" s="216"/>
      <c r="H21" s="216"/>
      <c r="K21" s="7"/>
    </row>
    <row r="22" spans="1:11" ht="15.75" thickBot="1">
      <c r="A22" s="14" t="s">
        <v>22</v>
      </c>
      <c r="B22" s="1"/>
      <c r="C22" t="s">
        <v>23</v>
      </c>
      <c r="D22" t="s">
        <v>24</v>
      </c>
      <c r="G22" s="16">
        <f>(B22*DEFRA_Fuels_EFs!E30)*0.001</f>
        <v>0</v>
      </c>
      <c r="H22" t="s">
        <v>12</v>
      </c>
      <c r="K22" s="7"/>
    </row>
    <row r="23" spans="1:11" ht="15.75" thickBot="1">
      <c r="A23" s="14"/>
      <c r="B23" s="1"/>
      <c r="C23" t="s">
        <v>25</v>
      </c>
      <c r="D23" t="s">
        <v>24</v>
      </c>
      <c r="G23" s="16">
        <f>(B23*DEFRA_Fuels_EFs!E27)*0.001</f>
        <v>0</v>
      </c>
      <c r="H23" t="s">
        <v>12</v>
      </c>
      <c r="K23" s="7"/>
    </row>
    <row r="24" spans="1:11" ht="15.75" thickBot="1">
      <c r="A24" s="14"/>
      <c r="B24" s="1"/>
      <c r="C24" t="s">
        <v>26</v>
      </c>
      <c r="D24" t="s">
        <v>24</v>
      </c>
      <c r="G24" s="16">
        <f>(B24*DEFRA_Fuels_EFs!E28)*0.001</f>
        <v>0</v>
      </c>
      <c r="H24" t="s">
        <v>12</v>
      </c>
      <c r="K24" s="7"/>
    </row>
    <row r="25" spans="1:11">
      <c r="A25" s="14"/>
      <c r="K25" s="7"/>
    </row>
    <row r="26" spans="1:11" ht="15.75" thickBot="1">
      <c r="A26" s="215" t="s">
        <v>28</v>
      </c>
      <c r="B26" s="216"/>
      <c r="C26" s="216"/>
      <c r="D26" s="216"/>
      <c r="E26" s="216"/>
      <c r="F26" s="216"/>
      <c r="G26" s="216"/>
      <c r="H26" s="216"/>
      <c r="K26" s="7"/>
    </row>
    <row r="27" spans="1:11" ht="15.75" thickBot="1">
      <c r="A27" s="14" t="s">
        <v>22</v>
      </c>
      <c r="B27" s="1"/>
      <c r="C27" t="s">
        <v>23</v>
      </c>
      <c r="D27" t="s">
        <v>24</v>
      </c>
      <c r="G27" s="16">
        <f>(B27*DEFRA_Fuels_EFs!E42)*0.001</f>
        <v>0</v>
      </c>
      <c r="H27" t="s">
        <v>12</v>
      </c>
      <c r="K27" s="7"/>
    </row>
    <row r="28" spans="1:11" ht="15.75" thickBot="1">
      <c r="A28" s="14"/>
      <c r="B28" s="1"/>
      <c r="C28" t="s">
        <v>25</v>
      </c>
      <c r="D28" t="s">
        <v>24</v>
      </c>
      <c r="G28" s="16">
        <f>(B28*DEFRA_Fuels_EFs!E39)*0.001</f>
        <v>0</v>
      </c>
      <c r="H28" t="s">
        <v>12</v>
      </c>
      <c r="K28" s="7"/>
    </row>
    <row r="29" spans="1:11" ht="15.75" thickBot="1">
      <c r="A29" s="14"/>
      <c r="B29" s="1"/>
      <c r="C29" t="s">
        <v>29</v>
      </c>
      <c r="D29" t="s">
        <v>24</v>
      </c>
      <c r="G29" s="16">
        <f>(B29*DEFRA_Fuels_EFs!E40)*0.001</f>
        <v>0</v>
      </c>
      <c r="H29" t="s">
        <v>12</v>
      </c>
      <c r="K29" s="7"/>
    </row>
    <row r="30" spans="1:11">
      <c r="A30" s="14"/>
      <c r="K30" s="7"/>
    </row>
    <row r="31" spans="1:11" ht="15.75" thickBot="1">
      <c r="A31" s="215" t="s">
        <v>30</v>
      </c>
      <c r="B31" s="216"/>
      <c r="C31" s="216"/>
      <c r="D31" s="216"/>
      <c r="E31" s="216"/>
      <c r="F31" s="216"/>
      <c r="G31" s="216"/>
      <c r="H31" s="216"/>
      <c r="K31" s="7"/>
    </row>
    <row r="32" spans="1:11" ht="15.75" thickBot="1">
      <c r="A32" s="14" t="s">
        <v>22</v>
      </c>
      <c r="B32" s="1"/>
      <c r="C32" t="s">
        <v>23</v>
      </c>
      <c r="D32" t="s">
        <v>24</v>
      </c>
      <c r="G32" s="16">
        <f>(B32*DEFRA_Fuels_EFs!E74)*0.001</f>
        <v>0</v>
      </c>
      <c r="H32" t="s">
        <v>12</v>
      </c>
      <c r="K32" s="7"/>
    </row>
    <row r="33" spans="1:11" ht="15.75" thickBot="1">
      <c r="A33" s="14"/>
      <c r="B33" s="1"/>
      <c r="C33" t="s">
        <v>25</v>
      </c>
      <c r="D33" t="s">
        <v>24</v>
      </c>
      <c r="G33" s="16">
        <f>(B33*DEFRA_Fuels_EFs!E71)*0.001</f>
        <v>0</v>
      </c>
      <c r="H33" t="s">
        <v>12</v>
      </c>
      <c r="K33" s="7"/>
    </row>
    <row r="34" spans="1:11" ht="15.75" thickBot="1">
      <c r="A34" s="14"/>
      <c r="B34" s="1"/>
      <c r="C34" t="s">
        <v>26</v>
      </c>
      <c r="D34" t="s">
        <v>24</v>
      </c>
      <c r="G34" s="16">
        <f>(B34*DEFRA_Fuels_EFs!E72)*0.001</f>
        <v>0</v>
      </c>
      <c r="H34" t="s">
        <v>12</v>
      </c>
      <c r="K34" s="7"/>
    </row>
    <row r="35" spans="1:11">
      <c r="A35" s="14"/>
      <c r="K35" s="7"/>
    </row>
    <row r="36" spans="1:11" ht="15.75" thickBot="1">
      <c r="A36" s="215" t="s">
        <v>31</v>
      </c>
      <c r="B36" s="216"/>
      <c r="C36" s="216"/>
      <c r="D36" s="216"/>
      <c r="E36" s="216"/>
      <c r="F36" s="216"/>
      <c r="G36" s="216"/>
      <c r="H36" s="216"/>
      <c r="K36" s="7"/>
    </row>
    <row r="37" spans="1:11" ht="15.75" thickBot="1">
      <c r="A37" s="14" t="s">
        <v>22</v>
      </c>
      <c r="B37" s="1"/>
      <c r="C37" t="s">
        <v>23</v>
      </c>
      <c r="D37" t="s">
        <v>24</v>
      </c>
      <c r="G37" s="16">
        <f>(B37*DEFRA_Fuels_EFs!E82)*0.001</f>
        <v>0</v>
      </c>
      <c r="H37" t="s">
        <v>12</v>
      </c>
      <c r="K37" s="7"/>
    </row>
    <row r="38" spans="1:11" ht="15.75" thickBot="1">
      <c r="A38" s="14"/>
      <c r="B38" s="1"/>
      <c r="C38" t="s">
        <v>25</v>
      </c>
      <c r="D38" t="s">
        <v>24</v>
      </c>
      <c r="G38" s="16">
        <f>(B38*DEFRA_Fuels_EFs!E79)*0.001</f>
        <v>0</v>
      </c>
      <c r="H38" t="s">
        <v>12</v>
      </c>
      <c r="K38" s="7"/>
    </row>
    <row r="39" spans="1:11" ht="15.75" thickBot="1">
      <c r="A39" s="14"/>
      <c r="B39" s="1"/>
      <c r="C39" t="s">
        <v>26</v>
      </c>
      <c r="D39" t="s">
        <v>24</v>
      </c>
      <c r="G39" s="16">
        <f>(B39*DEFRA_Fuels_EFs!E80)*0.001</f>
        <v>0</v>
      </c>
      <c r="H39" t="s">
        <v>12</v>
      </c>
      <c r="K39" s="7"/>
    </row>
    <row r="40" spans="1:11">
      <c r="A40" s="14"/>
      <c r="K40" s="7"/>
    </row>
    <row r="41" spans="1:11" ht="15.75" thickBot="1">
      <c r="A41" s="215" t="s">
        <v>32</v>
      </c>
      <c r="B41" s="216"/>
      <c r="C41" s="216"/>
      <c r="D41" s="216"/>
      <c r="E41" s="216"/>
      <c r="F41" s="216"/>
      <c r="G41" s="216"/>
      <c r="H41" s="216"/>
      <c r="K41" s="7"/>
    </row>
    <row r="42" spans="1:11" ht="15.75" thickBot="1">
      <c r="A42" s="14" t="s">
        <v>22</v>
      </c>
      <c r="B42" s="1"/>
      <c r="C42" t="s">
        <v>23</v>
      </c>
      <c r="D42" t="s">
        <v>24</v>
      </c>
      <c r="G42" s="16">
        <f>(B42*DEFRA_Fuels_EFs!E133)*0.001</f>
        <v>0</v>
      </c>
      <c r="H42" t="s">
        <v>12</v>
      </c>
      <c r="K42" s="7"/>
    </row>
    <row r="43" spans="1:11" ht="15.75" thickBot="1">
      <c r="A43" s="14"/>
      <c r="B43" s="1"/>
      <c r="C43" t="s">
        <v>25</v>
      </c>
      <c r="D43" t="s">
        <v>24</v>
      </c>
      <c r="G43" s="16">
        <f>(B43*DEFRA_Fuels_EFs!E131)*0.001</f>
        <v>0</v>
      </c>
      <c r="H43" t="s">
        <v>12</v>
      </c>
      <c r="K43" s="7"/>
    </row>
    <row r="44" spans="1:11">
      <c r="A44" s="14"/>
      <c r="K44" s="7"/>
    </row>
    <row r="45" spans="1:11" ht="15.75" thickBot="1">
      <c r="A45" s="215" t="s">
        <v>33</v>
      </c>
      <c r="B45" s="216"/>
      <c r="C45" s="216"/>
      <c r="D45" s="216"/>
      <c r="E45" s="216"/>
      <c r="F45" s="216"/>
      <c r="G45" s="216"/>
      <c r="H45" s="216"/>
      <c r="K45" s="7"/>
    </row>
    <row r="46" spans="1:11" ht="15.75" thickBot="1">
      <c r="A46" s="14" t="s">
        <v>22</v>
      </c>
      <c r="B46" s="1"/>
      <c r="C46" t="s">
        <v>23</v>
      </c>
      <c r="D46" t="s">
        <v>24</v>
      </c>
      <c r="G46" s="16">
        <f>(B46*DEFRA_Fuels_EFs!E98)*0.001</f>
        <v>0</v>
      </c>
      <c r="H46" t="s">
        <v>12</v>
      </c>
      <c r="K46" s="7"/>
    </row>
    <row r="47" spans="1:11" ht="15.75" thickBot="1">
      <c r="A47" s="14"/>
      <c r="B47" s="1"/>
      <c r="C47" t="s">
        <v>25</v>
      </c>
      <c r="D47" t="s">
        <v>24</v>
      </c>
      <c r="G47" s="16">
        <f>(B47*DEFRA_Fuels_EFs!E95)*0.001</f>
        <v>0</v>
      </c>
      <c r="H47" t="s">
        <v>12</v>
      </c>
      <c r="K47" s="7"/>
    </row>
    <row r="48" spans="1:11" ht="15.75" thickBot="1">
      <c r="A48" s="14"/>
      <c r="B48" s="1"/>
      <c r="C48" t="s">
        <v>26</v>
      </c>
      <c r="D48" t="s">
        <v>24</v>
      </c>
      <c r="G48" s="16">
        <f>(B48*DEFRA_Fuels_EFs!E96)*0.001</f>
        <v>0</v>
      </c>
      <c r="H48" t="s">
        <v>12</v>
      </c>
      <c r="K48" s="7"/>
    </row>
    <row r="49" spans="1:11">
      <c r="A49" s="14"/>
      <c r="K49" s="7"/>
    </row>
    <row r="50" spans="1:11" ht="15.75" thickBot="1">
      <c r="A50" s="215" t="s">
        <v>34</v>
      </c>
      <c r="B50" s="216"/>
      <c r="C50" s="216"/>
      <c r="D50" s="216"/>
      <c r="E50" s="216"/>
      <c r="F50" s="216"/>
      <c r="G50" s="216"/>
      <c r="H50" s="216"/>
      <c r="K50" s="7"/>
    </row>
    <row r="51" spans="1:11" ht="15.75" thickBot="1">
      <c r="A51" s="14" t="s">
        <v>22</v>
      </c>
      <c r="B51" s="1"/>
      <c r="C51" t="s">
        <v>23</v>
      </c>
      <c r="D51" t="s">
        <v>24</v>
      </c>
      <c r="G51" s="16">
        <f>(B51*DEFRA_Bioenergy_EFs!F24)*0.001</f>
        <v>0</v>
      </c>
      <c r="H51" t="s">
        <v>12</v>
      </c>
      <c r="K51" s="7"/>
    </row>
    <row r="52" spans="1:11" ht="15.75" thickBot="1">
      <c r="A52" s="14"/>
      <c r="B52" s="1"/>
      <c r="C52" t="s">
        <v>26</v>
      </c>
      <c r="D52" t="s">
        <v>24</v>
      </c>
      <c r="G52" s="16">
        <f>(B52*DEFRA_Bioenergy_EFs!E23)*0.001</f>
        <v>0</v>
      </c>
      <c r="H52" t="s">
        <v>12</v>
      </c>
      <c r="K52" s="7"/>
    </row>
    <row r="53" spans="1:11" ht="15.75" thickBot="1">
      <c r="A53" s="14"/>
      <c r="B53" s="1"/>
      <c r="C53" t="s">
        <v>35</v>
      </c>
      <c r="D53" t="s">
        <v>24</v>
      </c>
      <c r="G53" s="16">
        <f>(B53*DEFRA_Bioenergy_EFs!E24)*0.001</f>
        <v>0</v>
      </c>
      <c r="H53" t="s">
        <v>12</v>
      </c>
      <c r="K53" s="7"/>
    </row>
    <row r="54" spans="1:11" ht="15.75" thickBot="1">
      <c r="A54" s="14"/>
      <c r="B54" s="1"/>
      <c r="C54" t="s">
        <v>36</v>
      </c>
      <c r="D54" t="s">
        <v>24</v>
      </c>
      <c r="G54" s="16">
        <f>(B54*DEFRA_Bioenergy_EFs!E25)*0.001</f>
        <v>0</v>
      </c>
      <c r="H54" t="s">
        <v>12</v>
      </c>
      <c r="K54" s="7"/>
    </row>
    <row r="55" spans="1:11">
      <c r="A55" s="14"/>
      <c r="K55" s="7"/>
    </row>
    <row r="56" spans="1:11" ht="15.75" thickBot="1">
      <c r="A56" s="215" t="s">
        <v>37</v>
      </c>
      <c r="B56" s="216"/>
      <c r="C56" s="216"/>
      <c r="D56" s="216"/>
      <c r="E56" s="216"/>
      <c r="F56" s="216"/>
      <c r="G56" s="216"/>
      <c r="H56" s="216"/>
      <c r="K56" s="7"/>
    </row>
    <row r="57" spans="1:11" ht="15.75" thickBot="1">
      <c r="A57" s="14" t="s">
        <v>22</v>
      </c>
      <c r="B57" s="1"/>
      <c r="C57" t="s">
        <v>23</v>
      </c>
      <c r="D57" t="s">
        <v>24</v>
      </c>
      <c r="G57" s="16">
        <f>(B57*DEFRA_Fuels_EFs!E54)*0.001</f>
        <v>0</v>
      </c>
      <c r="H57" t="s">
        <v>12</v>
      </c>
      <c r="K57" s="7"/>
    </row>
    <row r="58" spans="1:11" ht="15.75" thickBot="1">
      <c r="A58" s="14"/>
      <c r="B58" s="1"/>
      <c r="C58" t="s">
        <v>25</v>
      </c>
      <c r="D58" t="s">
        <v>24</v>
      </c>
      <c r="G58" s="16">
        <f>(B58*DEFRA_Fuels_EFs!E51)*0.001</f>
        <v>0</v>
      </c>
      <c r="H58" t="s">
        <v>12</v>
      </c>
      <c r="K58" s="7"/>
    </row>
    <row r="59" spans="1:11" ht="15.75" thickBot="1">
      <c r="A59" s="14"/>
      <c r="B59" s="1"/>
      <c r="C59" t="s">
        <v>26</v>
      </c>
      <c r="D59" t="s">
        <v>24</v>
      </c>
      <c r="G59" s="16">
        <f>(B59*DEFRA_Fuels_EFs!E52)*0.001</f>
        <v>0</v>
      </c>
      <c r="H59" t="s">
        <v>12</v>
      </c>
      <c r="K59" s="7"/>
    </row>
    <row r="60" spans="1:11">
      <c r="A60" s="14"/>
      <c r="K60" s="7"/>
    </row>
    <row r="61" spans="1:11" ht="15.75" thickBot="1">
      <c r="A61" s="215" t="s">
        <v>38</v>
      </c>
      <c r="B61" s="216"/>
      <c r="C61" s="216"/>
      <c r="D61" s="216"/>
      <c r="E61" s="216"/>
      <c r="F61" s="216"/>
      <c r="G61" s="216"/>
      <c r="H61" s="216"/>
      <c r="K61" s="7"/>
    </row>
    <row r="62" spans="1:11" ht="15.75" thickBot="1">
      <c r="A62" s="14" t="s">
        <v>22</v>
      </c>
      <c r="B62" s="1"/>
      <c r="C62" t="s">
        <v>23</v>
      </c>
      <c r="D62" t="s">
        <v>24</v>
      </c>
      <c r="G62" s="16">
        <f>(B62*DEFRA_Bioenergy_EFs!E65)*0.001</f>
        <v>0</v>
      </c>
      <c r="H62" t="s">
        <v>12</v>
      </c>
      <c r="K62" s="7"/>
    </row>
    <row r="63" spans="1:11" ht="15.75" thickBot="1">
      <c r="A63" s="14"/>
      <c r="B63" s="1"/>
      <c r="C63" t="s">
        <v>25</v>
      </c>
      <c r="D63" t="s">
        <v>24</v>
      </c>
      <c r="G63" s="16">
        <f>(B63*DEFRA_Bioenergy_EFs!E64)*0.001</f>
        <v>0</v>
      </c>
      <c r="H63" t="s">
        <v>12</v>
      </c>
      <c r="K63" s="7"/>
    </row>
    <row r="64" spans="1:11">
      <c r="A64" s="14"/>
      <c r="K64" s="7"/>
    </row>
    <row r="65" spans="1:12" ht="15.75" thickBot="1">
      <c r="A65" s="215" t="s">
        <v>39</v>
      </c>
      <c r="B65" s="216"/>
      <c r="C65" s="216"/>
      <c r="D65" s="216"/>
      <c r="E65" s="216"/>
      <c r="F65" s="216"/>
      <c r="G65" s="216"/>
      <c r="H65" s="216"/>
      <c r="K65" s="7"/>
    </row>
    <row r="66" spans="1:12" ht="15.75" thickBot="1">
      <c r="A66" s="14" t="s">
        <v>22</v>
      </c>
      <c r="B66" s="1"/>
      <c r="C66" t="s">
        <v>23</v>
      </c>
      <c r="D66" t="s">
        <v>24</v>
      </c>
      <c r="G66" s="16">
        <f>(B66*DEFRA_Bioenergy_EFs!E73)*0.001</f>
        <v>0</v>
      </c>
      <c r="H66" t="s">
        <v>12</v>
      </c>
      <c r="K66" s="7"/>
    </row>
    <row r="67" spans="1:12" ht="15.75" thickBot="1">
      <c r="A67" s="15"/>
      <c r="B67" s="1"/>
      <c r="C67" s="9" t="s">
        <v>25</v>
      </c>
      <c r="D67" s="9" t="s">
        <v>24</v>
      </c>
      <c r="E67" s="9"/>
      <c r="F67" s="9"/>
      <c r="G67" s="16">
        <f>(B67*DEFRA_Bioenergy_EFs!E72)*0.001</f>
        <v>0</v>
      </c>
      <c r="H67" s="9" t="s">
        <v>12</v>
      </c>
      <c r="I67" s="9"/>
      <c r="J67" s="9"/>
      <c r="K67" s="10"/>
    </row>
    <row r="68" spans="1:12" ht="15.75" thickBot="1"/>
    <row r="69" spans="1:12">
      <c r="A69" s="210" t="s">
        <v>40</v>
      </c>
      <c r="B69" s="211"/>
      <c r="C69" s="211"/>
      <c r="D69" s="211"/>
      <c r="E69" s="211"/>
      <c r="F69" s="211"/>
      <c r="G69" s="211"/>
      <c r="H69" s="211"/>
      <c r="I69" s="211"/>
      <c r="J69" s="211"/>
      <c r="K69" s="212"/>
      <c r="L69" t="s">
        <v>18</v>
      </c>
    </row>
    <row r="70" spans="1:12">
      <c r="A70" s="6" t="s">
        <v>41</v>
      </c>
      <c r="K70" s="7"/>
    </row>
    <row r="71" spans="1:12">
      <c r="A71" s="6"/>
      <c r="K71" s="7"/>
    </row>
    <row r="72" spans="1:12" ht="15.75" thickBot="1">
      <c r="A72" s="215" t="s">
        <v>42</v>
      </c>
      <c r="B72" s="216"/>
      <c r="C72" s="216"/>
      <c r="D72" s="216"/>
      <c r="E72" s="216"/>
      <c r="F72" s="216"/>
      <c r="G72" s="216"/>
      <c r="H72" s="216"/>
      <c r="K72" s="7"/>
    </row>
    <row r="73" spans="1:12" ht="15.75" thickBot="1">
      <c r="A73" s="14" t="s">
        <v>22</v>
      </c>
      <c r="B73" s="1"/>
      <c r="C73" t="s">
        <v>23</v>
      </c>
      <c r="D73" t="s">
        <v>24</v>
      </c>
      <c r="G73" s="16">
        <f>(B73*'DEFRA_Heat and steam_EFs'!F21)*0.001</f>
        <v>0</v>
      </c>
      <c r="H73" t="s">
        <v>12</v>
      </c>
      <c r="K73" s="7"/>
    </row>
    <row r="74" spans="1:12">
      <c r="A74" s="6"/>
      <c r="K74" s="7"/>
    </row>
    <row r="75" spans="1:12" ht="15.75" thickBot="1">
      <c r="A75" s="215" t="s">
        <v>43</v>
      </c>
      <c r="B75" s="216"/>
      <c r="C75" s="216"/>
      <c r="D75" s="216"/>
      <c r="E75" s="216"/>
      <c r="F75" s="216"/>
      <c r="G75" s="216"/>
      <c r="H75" s="216"/>
      <c r="I75" s="216"/>
      <c r="J75" s="216"/>
      <c r="K75" s="223"/>
    </row>
    <row r="76" spans="1:12" ht="23.25" customHeight="1" thickBot="1">
      <c r="A76" s="14" t="s">
        <v>22</v>
      </c>
      <c r="B76" s="1"/>
      <c r="C76" t="s">
        <v>23</v>
      </c>
      <c r="D76" t="s">
        <v>24</v>
      </c>
      <c r="G76" s="16">
        <f>(B76*0)</f>
        <v>0</v>
      </c>
      <c r="H76" t="s">
        <v>12</v>
      </c>
      <c r="I76" s="213" t="s">
        <v>44</v>
      </c>
      <c r="J76" s="213"/>
      <c r="K76" s="214"/>
    </row>
    <row r="77" spans="1:12">
      <c r="A77" s="14"/>
      <c r="K77" s="7"/>
    </row>
    <row r="78" spans="1:12" ht="15" customHeight="1" thickBot="1">
      <c r="A78" s="215" t="s">
        <v>45</v>
      </c>
      <c r="B78" s="216"/>
      <c r="C78" s="216"/>
      <c r="D78" s="216"/>
      <c r="E78" s="216"/>
      <c r="F78" s="216"/>
      <c r="G78" s="216"/>
      <c r="H78" s="216"/>
      <c r="K78" s="7"/>
    </row>
    <row r="79" spans="1:12" ht="15.75" thickBot="1">
      <c r="A79" s="194" t="s">
        <v>22</v>
      </c>
      <c r="B79" s="1"/>
      <c r="C79" t="s">
        <v>23</v>
      </c>
      <c r="D79" t="s">
        <v>24</v>
      </c>
      <c r="G79" s="16">
        <f>IFERROR((B79*VLOOKUP($H$10,'IEA_CO2KWH ELE &amp; HEAT'!A:AG,33,FALSE))*0.000001,0)</f>
        <v>0</v>
      </c>
      <c r="H79" t="s">
        <v>12</v>
      </c>
      <c r="K79" s="7"/>
    </row>
    <row r="80" spans="1:12">
      <c r="A80" s="194"/>
      <c r="K80" s="7"/>
    </row>
    <row r="81" spans="1:11" ht="15.75" thickBot="1"/>
    <row r="82" spans="1:11" ht="15.75" thickBot="1">
      <c r="A82" s="217" t="s">
        <v>46</v>
      </c>
      <c r="B82" s="218"/>
      <c r="C82" s="218"/>
      <c r="D82" s="218"/>
      <c r="E82" s="218"/>
      <c r="F82" s="218"/>
      <c r="G82" s="218"/>
      <c r="H82" s="218"/>
      <c r="I82" s="218"/>
      <c r="J82" s="218"/>
      <c r="K82" s="219"/>
    </row>
    <row r="83" spans="1:11" ht="15.75" thickBot="1">
      <c r="A83" s="6" t="s">
        <v>47</v>
      </c>
      <c r="D83" s="181">
        <f>H3*H6</f>
        <v>0</v>
      </c>
      <c r="E83" t="s">
        <v>12</v>
      </c>
      <c r="G83" s="168" t="s">
        <v>48</v>
      </c>
      <c r="K83" s="7"/>
    </row>
    <row r="84" spans="1:11" ht="15.75" thickBot="1">
      <c r="A84" s="6" t="s">
        <v>49</v>
      </c>
      <c r="D84" s="181">
        <f>H7*H3</f>
        <v>0</v>
      </c>
      <c r="E84" t="s">
        <v>12</v>
      </c>
      <c r="K84" s="7"/>
    </row>
    <row r="85" spans="1:11" ht="15.75" thickBot="1">
      <c r="A85" s="8" t="s">
        <v>50</v>
      </c>
      <c r="B85" s="9"/>
      <c r="C85" s="9"/>
      <c r="D85" s="181">
        <f>H3*H8</f>
        <v>0</v>
      </c>
      <c r="E85" s="9" t="s">
        <v>12</v>
      </c>
      <c r="F85" s="9"/>
      <c r="G85" s="9"/>
      <c r="H85" s="9"/>
      <c r="I85" s="9"/>
      <c r="J85" s="9"/>
      <c r="K85" s="10"/>
    </row>
    <row r="86" spans="1:11" ht="15.75" thickBot="1"/>
    <row r="87" spans="1:11" ht="14.25" customHeight="1" thickBot="1">
      <c r="A87" s="217" t="s">
        <v>51</v>
      </c>
      <c r="B87" s="218"/>
      <c r="C87" s="218"/>
      <c r="D87" s="218"/>
      <c r="E87" s="218"/>
      <c r="F87" s="218"/>
      <c r="G87" s="218"/>
      <c r="H87" s="218"/>
      <c r="I87" s="218"/>
      <c r="J87" s="218"/>
      <c r="K87" s="219"/>
    </row>
    <row r="88" spans="1:11" ht="15.75" thickBot="1">
      <c r="A88" s="6" t="s">
        <v>47</v>
      </c>
      <c r="D88" s="3">
        <f>H3*(SUM(G17:G19)+SUM(G22:G24)+SUM(G27:G29)+SUM(G32:G34)+SUM(G37:G39)+SUM(G42:G43)+SUM(G46:G48)+SUM(G51:G54)+SUM(G57:G59)+SUM(G62:G63)+SUM(G66:G67))</f>
        <v>0</v>
      </c>
      <c r="E88" t="s">
        <v>12</v>
      </c>
      <c r="G88" s="168" t="s">
        <v>48</v>
      </c>
      <c r="K88" s="7"/>
    </row>
    <row r="89" spans="1:11" ht="15.75" thickBot="1">
      <c r="A89" s="6" t="s">
        <v>49</v>
      </c>
      <c r="D89" s="3">
        <f>H4*(SUM(G18:G20)+SUM(G23:G25)+SUM(G28:G30)+SUM(G33:G35)+SUM(G38:G40)+SUM(G43:G44)+SUM(G47:G49)+SUM(G52:G55)+SUM(G58:G60)+SUM(G63:G64)+SUM(G67:G68))</f>
        <v>0</v>
      </c>
      <c r="E89" t="s">
        <v>12</v>
      </c>
      <c r="K89" s="7"/>
    </row>
    <row r="90" spans="1:11" ht="15.75" thickBot="1">
      <c r="A90" s="8" t="s">
        <v>50</v>
      </c>
      <c r="B90" s="9"/>
      <c r="C90" s="9"/>
      <c r="D90" s="181">
        <f>H8*H13</f>
        <v>0</v>
      </c>
      <c r="E90" s="9" t="s">
        <v>12</v>
      </c>
      <c r="F90" s="203" t="s">
        <v>52</v>
      </c>
      <c r="G90" s="9"/>
      <c r="H90" s="9"/>
      <c r="I90" s="9"/>
      <c r="J90" s="9"/>
      <c r="K90" s="10"/>
    </row>
    <row r="91" spans="1:11" ht="15.75" thickBot="1"/>
    <row r="92" spans="1:11" ht="15.75" thickBot="1">
      <c r="A92" s="217" t="s">
        <v>53</v>
      </c>
      <c r="B92" s="218"/>
      <c r="C92" s="218"/>
      <c r="D92" s="218"/>
      <c r="E92" s="218"/>
      <c r="F92" s="218"/>
      <c r="G92" s="218"/>
      <c r="H92" s="218"/>
      <c r="I92" s="218"/>
      <c r="J92" s="218"/>
      <c r="K92" s="219"/>
    </row>
    <row r="93" spans="1:11" ht="15.75" thickBot="1">
      <c r="A93" s="6" t="s">
        <v>54</v>
      </c>
      <c r="D93" s="16">
        <f>(G17+G22+G27+G32+G37+G42+G46+G51+G57+G62+G66)</f>
        <v>0</v>
      </c>
      <c r="E93" t="s">
        <v>12</v>
      </c>
      <c r="K93" s="7"/>
    </row>
    <row r="94" spans="1:11" ht="15.75" thickBot="1">
      <c r="A94" s="167" t="s">
        <v>55</v>
      </c>
      <c r="D94" s="16" t="e">
        <f>(G73+G76+G79+#REF!)</f>
        <v>#REF!</v>
      </c>
      <c r="E94" t="s">
        <v>12</v>
      </c>
      <c r="K94" s="7"/>
    </row>
    <row r="95" spans="1:11" ht="15.75" thickBot="1">
      <c r="A95" s="8" t="s">
        <v>56</v>
      </c>
      <c r="B95" s="9"/>
      <c r="C95" s="9"/>
      <c r="D95" s="202">
        <f>H8</f>
        <v>0</v>
      </c>
      <c r="E95" s="9" t="s">
        <v>12</v>
      </c>
      <c r="F95" s="9"/>
      <c r="G95" s="9"/>
      <c r="H95" s="9"/>
      <c r="I95" s="9"/>
      <c r="J95" s="9"/>
      <c r="K95" s="10"/>
    </row>
  </sheetData>
  <mergeCells count="20">
    <mergeCell ref="A1:K1"/>
    <mergeCell ref="A87:K87"/>
    <mergeCell ref="A21:H21"/>
    <mergeCell ref="A31:H31"/>
    <mergeCell ref="A36:H36"/>
    <mergeCell ref="A41:H41"/>
    <mergeCell ref="A16:H16"/>
    <mergeCell ref="A45:H45"/>
    <mergeCell ref="A50:H50"/>
    <mergeCell ref="A56:H56"/>
    <mergeCell ref="A61:H61"/>
    <mergeCell ref="A65:H65"/>
    <mergeCell ref="A75:K75"/>
    <mergeCell ref="A82:K82"/>
    <mergeCell ref="A78:H78"/>
    <mergeCell ref="A69:K69"/>
    <mergeCell ref="I76:K76"/>
    <mergeCell ref="A26:H26"/>
    <mergeCell ref="A72:H72"/>
    <mergeCell ref="A92:K92"/>
  </mergeCells>
  <dataValidations disablePrompts="1" count="3">
    <dataValidation type="decimal" showInputMessage="1" showErrorMessage="1" errorTitle="Enter a percent" promptTitle="Percent" sqref="H4" xr:uid="{2F637716-CA2C-427F-B3C9-656FE79FD5F6}">
      <formula1>0</formula1>
      <formula2>100</formula2>
    </dataValidation>
    <dataValidation type="decimal" allowBlank="1" showInputMessage="1" showErrorMessage="1" sqref="B79:B80 B32:B34 B37:B39 B46:B48 B51:B53 B57:B59 B62:B63 B43 B76 B17 B73 B22:B25 B27:B30 B66:B67" xr:uid="{427B5E03-0CEF-4870-A9FB-283EB14F48C6}">
      <formula1>0</formula1>
      <formula2>90000000000000000000</formula2>
    </dataValidation>
    <dataValidation type="list" showInputMessage="1" showErrorMessage="1" errorTitle="Enter a percent" promptTitle="Percent" sqref="H5" xr:uid="{5CC9D3E0-BA33-4078-9F1A-06E80A0548B6}">
      <formula1>"Yes, No"</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disablePrompts="1" count="1">
        <x14:dataValidation type="list" showInputMessage="1" showErrorMessage="1" errorTitle="Enter a percent" promptTitle="Percent" xr:uid="{2621E0E3-61B1-4BE2-98A2-42373404C013}">
          <x14:formula1>
            <xm:f>'IEA_CO2KWH ELE &amp; HEAT'!$AL$4:$AL$160</xm:f>
          </x14:formula1>
          <xm:sqref>H10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62516-9D7F-4F80-A363-A13E4A75983F}">
  <dimension ref="A1:L49"/>
  <sheetViews>
    <sheetView showGridLines="0" zoomScale="110" zoomScaleNormal="110" workbookViewId="0">
      <selection sqref="A1:K1"/>
    </sheetView>
  </sheetViews>
  <sheetFormatPr defaultRowHeight="15"/>
  <cols>
    <col min="1" max="1" width="20.85546875" customWidth="1"/>
    <col min="2" max="2" width="10.7109375" customWidth="1"/>
    <col min="4" max="4" width="10.85546875" customWidth="1"/>
    <col min="6" max="6" width="9.140625" customWidth="1"/>
    <col min="7" max="7" width="15.28515625" customWidth="1"/>
    <col min="8" max="8" width="13.28515625" bestFit="1" customWidth="1"/>
    <col min="11" max="11" width="22.5703125" customWidth="1"/>
  </cols>
  <sheetData>
    <row r="1" spans="1:12" ht="79.5" customHeight="1" thickBot="1">
      <c r="A1" s="220" t="s">
        <v>57</v>
      </c>
      <c r="B1" s="221"/>
      <c r="C1" s="221"/>
      <c r="D1" s="221"/>
      <c r="E1" s="221"/>
      <c r="F1" s="221"/>
      <c r="G1" s="221"/>
      <c r="H1" s="221"/>
      <c r="I1" s="221"/>
      <c r="J1" s="221"/>
      <c r="K1" s="222"/>
    </row>
    <row r="2" spans="1:12" ht="15.75" thickBot="1"/>
    <row r="3" spans="1:12" ht="15.75" thickBot="1">
      <c r="A3" s="11" t="s">
        <v>58</v>
      </c>
      <c r="B3" s="12"/>
      <c r="C3" s="12"/>
      <c r="D3" s="12"/>
      <c r="E3" s="12"/>
      <c r="F3" s="12"/>
      <c r="G3" s="12"/>
      <c r="H3" s="2"/>
      <c r="I3" t="s">
        <v>59</v>
      </c>
    </row>
    <row r="4" spans="1:12" ht="15.75" thickBot="1">
      <c r="A4" s="167"/>
      <c r="H4" s="178"/>
    </row>
    <row r="5" spans="1:12" ht="15.75" thickBot="1">
      <c r="A5" s="188" t="s">
        <v>60</v>
      </c>
      <c r="B5" s="187"/>
      <c r="C5" s="183"/>
      <c r="D5" s="183"/>
      <c r="E5" s="183"/>
      <c r="F5" s="183"/>
      <c r="G5" s="183"/>
      <c r="H5" s="182"/>
      <c r="I5" t="s">
        <v>61</v>
      </c>
    </row>
    <row r="6" spans="1:12" ht="15.75" thickBot="1">
      <c r="A6" s="167"/>
      <c r="H6" s="178"/>
    </row>
    <row r="7" spans="1:12" ht="15.75" thickBot="1">
      <c r="A7" s="11" t="s">
        <v>62</v>
      </c>
      <c r="B7" s="4"/>
      <c r="C7" s="4"/>
      <c r="D7" s="4"/>
      <c r="E7" s="4"/>
      <c r="F7" s="4"/>
      <c r="G7" s="4"/>
      <c r="H7" s="184"/>
      <c r="I7" s="175"/>
    </row>
    <row r="8" spans="1:12" ht="15.75" thickBot="1">
      <c r="A8" s="174"/>
      <c r="B8" s="179" t="s">
        <v>63</v>
      </c>
      <c r="C8" s="173"/>
      <c r="D8" s="173"/>
      <c r="E8" s="173"/>
      <c r="F8" s="173"/>
      <c r="G8" s="173"/>
      <c r="H8" s="182"/>
      <c r="I8" t="s">
        <v>64</v>
      </c>
      <c r="J8" t="s">
        <v>65</v>
      </c>
    </row>
    <row r="9" spans="1:12" ht="15.75" thickBot="1">
      <c r="A9" s="174"/>
      <c r="B9" s="189" t="s">
        <v>66</v>
      </c>
      <c r="C9" s="174"/>
      <c r="D9" s="174"/>
      <c r="E9" s="174"/>
      <c r="F9" s="174"/>
      <c r="G9" s="174"/>
      <c r="H9" s="181">
        <f>H8*H3</f>
        <v>0</v>
      </c>
      <c r="I9" t="s">
        <v>64</v>
      </c>
      <c r="J9" t="s">
        <v>67</v>
      </c>
    </row>
    <row r="10" spans="1:12" ht="15.75" thickBot="1">
      <c r="A10" s="174"/>
      <c r="B10" s="8" t="s">
        <v>68</v>
      </c>
      <c r="C10" s="176"/>
      <c r="D10" s="176"/>
      <c r="E10" s="176"/>
      <c r="F10" s="176"/>
      <c r="G10" s="176"/>
      <c r="H10" s="181" t="e">
        <f>H9/H5</f>
        <v>#DIV/0!</v>
      </c>
      <c r="I10" t="s">
        <v>64</v>
      </c>
    </row>
    <row r="11" spans="1:12" ht="15.75" thickBot="1">
      <c r="A11" s="174"/>
      <c r="B11" s="185"/>
      <c r="C11" s="174"/>
      <c r="D11" s="174"/>
      <c r="E11" s="174"/>
      <c r="F11" s="174"/>
      <c r="G11" s="174"/>
      <c r="H11" s="186"/>
    </row>
    <row r="12" spans="1:12">
      <c r="A12" s="13" t="s">
        <v>69</v>
      </c>
      <c r="B12" s="4"/>
      <c r="C12" s="4"/>
      <c r="D12" s="4"/>
      <c r="E12" s="4"/>
      <c r="F12" s="4"/>
      <c r="G12" s="4"/>
      <c r="H12" s="4"/>
      <c r="I12" s="4"/>
      <c r="J12" s="4"/>
      <c r="K12" s="5"/>
      <c r="L12" t="s">
        <v>70</v>
      </c>
    </row>
    <row r="13" spans="1:12">
      <c r="A13" s="6" t="s">
        <v>71</v>
      </c>
      <c r="K13" s="7"/>
    </row>
    <row r="14" spans="1:12">
      <c r="A14" s="6"/>
      <c r="K14" s="7"/>
    </row>
    <row r="15" spans="1:12" ht="15.75" thickBot="1">
      <c r="A15" s="215" t="s">
        <v>72</v>
      </c>
      <c r="B15" s="216"/>
      <c r="C15" s="216"/>
      <c r="D15" s="216"/>
      <c r="E15" s="216"/>
      <c r="F15" s="216"/>
      <c r="G15" s="216"/>
      <c r="H15" s="216"/>
      <c r="K15" s="7"/>
    </row>
    <row r="16" spans="1:12" ht="15.75" thickBot="1">
      <c r="A16" s="14" t="s">
        <v>73</v>
      </c>
      <c r="B16" s="1"/>
      <c r="C16" t="s">
        <v>74</v>
      </c>
      <c r="D16" t="s">
        <v>75</v>
      </c>
      <c r="G16" s="3">
        <f>B16*$H$3</f>
        <v>0</v>
      </c>
      <c r="H16" t="s">
        <v>74</v>
      </c>
      <c r="K16" s="7"/>
    </row>
    <row r="17" spans="1:11">
      <c r="A17" s="14"/>
      <c r="K17" s="7"/>
    </row>
    <row r="18" spans="1:11" ht="15.75" thickBot="1">
      <c r="A18" s="215" t="s">
        <v>76</v>
      </c>
      <c r="B18" s="216"/>
      <c r="C18" s="216"/>
      <c r="D18" s="216"/>
      <c r="E18" s="216"/>
      <c r="F18" s="216"/>
      <c r="G18" s="216"/>
      <c r="H18" s="216"/>
      <c r="K18" s="7"/>
    </row>
    <row r="19" spans="1:11" ht="15.75" thickBot="1">
      <c r="A19" s="14" t="s">
        <v>73</v>
      </c>
      <c r="B19" s="1"/>
      <c r="C19" t="s">
        <v>74</v>
      </c>
      <c r="D19" t="s">
        <v>75</v>
      </c>
      <c r="G19" s="3">
        <f>B19*$H$3</f>
        <v>0</v>
      </c>
      <c r="H19" t="s">
        <v>74</v>
      </c>
      <c r="K19" s="7"/>
    </row>
    <row r="20" spans="1:11">
      <c r="A20" s="14"/>
      <c r="K20" s="7"/>
    </row>
    <row r="21" spans="1:11" ht="15.75" thickBot="1">
      <c r="A21" s="215" t="s">
        <v>77</v>
      </c>
      <c r="B21" s="216"/>
      <c r="C21" s="216"/>
      <c r="D21" s="216"/>
      <c r="E21" s="216"/>
      <c r="F21" s="216"/>
      <c r="G21" s="216"/>
      <c r="H21" s="216"/>
      <c r="K21" s="7"/>
    </row>
    <row r="22" spans="1:11" ht="15.75" thickBot="1">
      <c r="A22" s="14" t="s">
        <v>73</v>
      </c>
      <c r="B22" s="1"/>
      <c r="C22" t="s">
        <v>74</v>
      </c>
      <c r="D22" t="s">
        <v>75</v>
      </c>
      <c r="G22" s="3">
        <f>B22*$H$3</f>
        <v>0</v>
      </c>
      <c r="H22" t="s">
        <v>74</v>
      </c>
      <c r="K22" s="7"/>
    </row>
    <row r="23" spans="1:11">
      <c r="A23" s="14"/>
      <c r="K23" s="7"/>
    </row>
    <row r="24" spans="1:11" ht="15.75" thickBot="1">
      <c r="A24" s="215" t="s">
        <v>78</v>
      </c>
      <c r="B24" s="216"/>
      <c r="C24" s="216"/>
      <c r="D24" s="216"/>
      <c r="E24" s="216"/>
      <c r="F24" s="216"/>
      <c r="G24" s="216"/>
      <c r="H24" s="216"/>
      <c r="K24" s="7"/>
    </row>
    <row r="25" spans="1:11" ht="15.75" thickBot="1">
      <c r="A25" s="14" t="s">
        <v>73</v>
      </c>
      <c r="B25" s="1"/>
      <c r="C25" t="s">
        <v>74</v>
      </c>
      <c r="D25" t="s">
        <v>75</v>
      </c>
      <c r="G25" s="3">
        <f>B25*$H$3</f>
        <v>0</v>
      </c>
      <c r="H25" t="s">
        <v>74</v>
      </c>
      <c r="K25" s="7"/>
    </row>
    <row r="26" spans="1:11">
      <c r="A26" s="14"/>
      <c r="K26" s="7"/>
    </row>
    <row r="27" spans="1:11" ht="15.75" thickBot="1">
      <c r="A27" s="215" t="s">
        <v>79</v>
      </c>
      <c r="B27" s="216"/>
      <c r="C27" s="216"/>
      <c r="D27" s="216"/>
      <c r="E27" s="216"/>
      <c r="F27" s="216"/>
      <c r="G27" s="216"/>
      <c r="H27" s="216"/>
      <c r="K27" s="7"/>
    </row>
    <row r="28" spans="1:11" ht="15.75" thickBot="1">
      <c r="A28" s="14" t="s">
        <v>73</v>
      </c>
      <c r="B28" s="1"/>
      <c r="C28" t="s">
        <v>74</v>
      </c>
      <c r="D28" t="s">
        <v>75</v>
      </c>
      <c r="G28" s="3">
        <f>B28*$H$3</f>
        <v>0</v>
      </c>
      <c r="H28" t="s">
        <v>74</v>
      </c>
      <c r="K28" s="7"/>
    </row>
    <row r="29" spans="1:11">
      <c r="A29" s="14"/>
      <c r="K29" s="7"/>
    </row>
    <row r="30" spans="1:11" ht="15.75" thickBot="1">
      <c r="A30" s="215" t="s">
        <v>80</v>
      </c>
      <c r="B30" s="216"/>
      <c r="C30" s="216"/>
      <c r="D30" s="216"/>
      <c r="E30" s="216"/>
      <c r="F30" s="216"/>
      <c r="G30" s="216"/>
      <c r="H30" s="216"/>
      <c r="K30" s="7"/>
    </row>
    <row r="31" spans="1:11" ht="15.75" thickBot="1">
      <c r="A31" s="14" t="s">
        <v>73</v>
      </c>
      <c r="B31" s="1"/>
      <c r="C31" t="s">
        <v>74</v>
      </c>
      <c r="D31" t="s">
        <v>75</v>
      </c>
      <c r="G31" s="3">
        <f>B31*$H$3</f>
        <v>0</v>
      </c>
      <c r="H31" t="s">
        <v>74</v>
      </c>
      <c r="K31" s="7"/>
    </row>
    <row r="32" spans="1:11">
      <c r="A32" s="14"/>
      <c r="K32" s="7"/>
    </row>
    <row r="33" spans="1:11" ht="15.75" thickBot="1">
      <c r="A33" s="215" t="s">
        <v>81</v>
      </c>
      <c r="B33" s="216"/>
      <c r="C33" s="216"/>
      <c r="D33" s="216"/>
      <c r="E33" s="216"/>
      <c r="F33" s="216"/>
      <c r="G33" s="216"/>
      <c r="H33" s="216"/>
      <c r="K33" s="7"/>
    </row>
    <row r="34" spans="1:11" ht="15.75" thickBot="1">
      <c r="A34" s="14" t="s">
        <v>73</v>
      </c>
      <c r="B34" s="1"/>
      <c r="C34" t="s">
        <v>74</v>
      </c>
      <c r="D34" t="s">
        <v>75</v>
      </c>
      <c r="G34" s="3">
        <f>B34*$H$3</f>
        <v>0</v>
      </c>
      <c r="H34" t="s">
        <v>74</v>
      </c>
      <c r="K34" s="7"/>
    </row>
    <row r="35" spans="1:11">
      <c r="A35" s="14"/>
      <c r="K35" s="7"/>
    </row>
    <row r="36" spans="1:11" ht="15.75" thickBot="1">
      <c r="A36" s="215" t="s">
        <v>82</v>
      </c>
      <c r="B36" s="216"/>
      <c r="C36" s="216"/>
      <c r="D36" s="216"/>
      <c r="E36" s="216"/>
      <c r="F36" s="216"/>
      <c r="G36" s="216"/>
      <c r="H36" s="216"/>
      <c r="K36" s="7"/>
    </row>
    <row r="37" spans="1:11" ht="15.75" thickBot="1">
      <c r="A37" s="14" t="s">
        <v>73</v>
      </c>
      <c r="B37" s="1"/>
      <c r="C37" t="s">
        <v>74</v>
      </c>
      <c r="D37" t="s">
        <v>75</v>
      </c>
      <c r="G37" s="3">
        <f>B37*$H$3</f>
        <v>0</v>
      </c>
      <c r="H37" t="s">
        <v>74</v>
      </c>
      <c r="K37" s="7"/>
    </row>
    <row r="38" spans="1:11">
      <c r="A38" s="14"/>
      <c r="K38" s="7"/>
    </row>
    <row r="39" spans="1:11" ht="15.75" thickBot="1">
      <c r="A39" s="215" t="s">
        <v>83</v>
      </c>
      <c r="B39" s="216"/>
      <c r="C39" s="216"/>
      <c r="D39" s="216"/>
      <c r="E39" s="216"/>
      <c r="F39" s="216"/>
      <c r="G39" s="216"/>
      <c r="H39" s="216"/>
      <c r="K39" s="7"/>
    </row>
    <row r="40" spans="1:11" ht="15.75" thickBot="1">
      <c r="A40" s="14" t="s">
        <v>73</v>
      </c>
      <c r="B40" s="1"/>
      <c r="C40" t="s">
        <v>74</v>
      </c>
      <c r="D40" t="s">
        <v>75</v>
      </c>
      <c r="G40" s="3">
        <f>B40*$H$3</f>
        <v>0</v>
      </c>
      <c r="H40" t="s">
        <v>74</v>
      </c>
      <c r="K40" s="7"/>
    </row>
    <row r="41" spans="1:11">
      <c r="A41" s="14"/>
      <c r="K41" s="7"/>
    </row>
    <row r="42" spans="1:11" ht="15.75" thickBot="1">
      <c r="A42" s="215" t="s">
        <v>84</v>
      </c>
      <c r="B42" s="216"/>
      <c r="C42" s="216"/>
      <c r="D42" s="216"/>
      <c r="E42" s="216"/>
      <c r="F42" s="216"/>
      <c r="G42" s="216"/>
      <c r="H42" s="216"/>
      <c r="K42" s="7"/>
    </row>
    <row r="43" spans="1:11" ht="15.75" thickBot="1">
      <c r="A43" s="15" t="s">
        <v>73</v>
      </c>
      <c r="B43" s="1"/>
      <c r="C43" s="9" t="s">
        <v>74</v>
      </c>
      <c r="D43" s="9" t="s">
        <v>75</v>
      </c>
      <c r="E43" s="9"/>
      <c r="F43" s="9"/>
      <c r="G43" s="3">
        <f>B43*$H$3</f>
        <v>0</v>
      </c>
      <c r="H43" s="9" t="s">
        <v>74</v>
      </c>
      <c r="I43" s="9"/>
      <c r="J43" s="9"/>
      <c r="K43" s="10"/>
    </row>
    <row r="45" spans="1:11" ht="15.75" thickBot="1"/>
    <row r="46" spans="1:11" ht="14.25" customHeight="1" thickBot="1">
      <c r="A46" s="224" t="s">
        <v>85</v>
      </c>
      <c r="B46" s="225"/>
      <c r="C46" s="225"/>
      <c r="D46" s="225"/>
      <c r="E46" s="225"/>
      <c r="F46" s="225"/>
      <c r="G46" s="225"/>
      <c r="H46" s="225"/>
      <c r="I46" s="225"/>
      <c r="J46" s="225"/>
      <c r="K46" s="226"/>
    </row>
    <row r="47" spans="1:11" ht="15.75" thickBot="1">
      <c r="A47" s="6" t="s">
        <v>86</v>
      </c>
      <c r="D47" s="197">
        <f>B16+B19+B22+B25+B28+B31+B34+B37</f>
        <v>0</v>
      </c>
      <c r="E47" t="s">
        <v>74</v>
      </c>
      <c r="G47" s="168"/>
      <c r="K47" s="7"/>
    </row>
    <row r="48" spans="1:11" ht="15.75" thickBot="1">
      <c r="A48" s="6" t="s">
        <v>87</v>
      </c>
      <c r="D48" s="16">
        <f>G16+G19+G22+G25+G28+G31+G34+G37</f>
        <v>0</v>
      </c>
      <c r="E48" t="s">
        <v>74</v>
      </c>
      <c r="G48" s="168" t="s">
        <v>88</v>
      </c>
      <c r="K48" s="7"/>
    </row>
    <row r="49" spans="1:11" ht="15.75" thickBot="1">
      <c r="A49" s="8" t="s">
        <v>89</v>
      </c>
      <c r="B49" s="9"/>
      <c r="C49" s="9"/>
      <c r="D49" s="3">
        <f>IFERROR(D48/H5,0)</f>
        <v>0</v>
      </c>
      <c r="E49" s="9" t="s">
        <v>90</v>
      </c>
      <c r="F49" s="9"/>
      <c r="G49" s="9"/>
      <c r="H49" s="9"/>
      <c r="I49" s="9"/>
      <c r="J49" s="9"/>
      <c r="K49" s="10"/>
    </row>
  </sheetData>
  <mergeCells count="12">
    <mergeCell ref="A46:K46"/>
    <mergeCell ref="A30:H30"/>
    <mergeCell ref="A33:H33"/>
    <mergeCell ref="A36:H36"/>
    <mergeCell ref="A39:H39"/>
    <mergeCell ref="A42:H42"/>
    <mergeCell ref="A27:H27"/>
    <mergeCell ref="A1:K1"/>
    <mergeCell ref="A15:H15"/>
    <mergeCell ref="A18:H18"/>
    <mergeCell ref="A21:H21"/>
    <mergeCell ref="A24:H24"/>
  </mergeCells>
  <dataValidations count="3">
    <dataValidation type="decimal" allowBlank="1" showInputMessage="1" showErrorMessage="1" sqref="B19 B25 B28 B34 B37 B40 B43 B16 B22" xr:uid="{3399208E-B037-4BE0-B9FB-ADCBA95E2B87}">
      <formula1>0</formula1>
      <formula2>90000000000000000000</formula2>
    </dataValidation>
    <dataValidation type="decimal" showInputMessage="1" showErrorMessage="1" errorTitle="Enter a percent" promptTitle="Percent" sqref="H3:H4 H6" xr:uid="{512147DC-8009-4BE9-BE65-C35281F33A28}">
      <formula1>0</formula1>
      <formula2>100</formula2>
    </dataValidation>
    <dataValidation type="list" showInputMessage="1" showErrorMessage="1" errorTitle="Enter a percent" promptTitle="Percent" sqref="H7" xr:uid="{A3B06228-31C1-4565-A4CB-EF359BB591CD}">
      <formula1>"Yes, No"</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7352C-F2C4-4B39-A21F-5FB2DB8CDE66}">
  <dimension ref="A1:L49"/>
  <sheetViews>
    <sheetView showGridLines="0" zoomScale="110" zoomScaleNormal="110" workbookViewId="0">
      <selection sqref="A1:K1"/>
    </sheetView>
  </sheetViews>
  <sheetFormatPr defaultRowHeight="15"/>
  <cols>
    <col min="1" max="1" width="20.85546875" customWidth="1"/>
    <col min="2" max="2" width="10.7109375" customWidth="1"/>
    <col min="6" max="6" width="9.140625" customWidth="1"/>
    <col min="7" max="7" width="15.28515625" customWidth="1"/>
    <col min="8" max="8" width="10.42578125" bestFit="1" customWidth="1"/>
  </cols>
  <sheetData>
    <row r="1" spans="1:12" ht="71.099999999999994" customHeight="1" thickBot="1">
      <c r="A1" s="220" t="s">
        <v>91</v>
      </c>
      <c r="B1" s="221"/>
      <c r="C1" s="221"/>
      <c r="D1" s="221"/>
      <c r="E1" s="221"/>
      <c r="F1" s="221"/>
      <c r="G1" s="221"/>
      <c r="H1" s="221"/>
      <c r="I1" s="221"/>
      <c r="J1" s="221"/>
      <c r="K1" s="222"/>
    </row>
    <row r="2" spans="1:12" ht="15.75" thickBot="1"/>
    <row r="3" spans="1:12" ht="15.75" thickBot="1">
      <c r="A3" s="11" t="s">
        <v>92</v>
      </c>
      <c r="B3" s="12"/>
      <c r="C3" s="12"/>
      <c r="D3" s="12"/>
      <c r="E3" s="12"/>
      <c r="F3" s="12"/>
      <c r="G3" s="12"/>
      <c r="H3" s="2"/>
      <c r="I3" t="s">
        <v>59</v>
      </c>
    </row>
    <row r="4" spans="1:12" ht="15.75" thickBot="1">
      <c r="A4" s="167"/>
      <c r="H4" s="178"/>
    </row>
    <row r="5" spans="1:12" ht="15.75" thickBot="1">
      <c r="A5" s="188" t="s">
        <v>93</v>
      </c>
      <c r="B5" s="187"/>
      <c r="C5" s="183"/>
      <c r="D5" s="183"/>
      <c r="E5" s="183"/>
      <c r="F5" s="183"/>
      <c r="G5" s="183"/>
      <c r="H5" s="182"/>
      <c r="I5" t="s">
        <v>94</v>
      </c>
    </row>
    <row r="6" spans="1:12" ht="15.75" thickBot="1">
      <c r="A6" s="167"/>
      <c r="H6" s="178"/>
    </row>
    <row r="7" spans="1:12" ht="15.75" thickBot="1">
      <c r="A7" s="11" t="s">
        <v>62</v>
      </c>
      <c r="B7" s="4"/>
      <c r="C7" s="4"/>
      <c r="D7" s="4"/>
      <c r="E7" s="4"/>
      <c r="F7" s="4"/>
      <c r="G7" s="4"/>
      <c r="H7" s="184"/>
      <c r="I7" s="175"/>
    </row>
    <row r="8" spans="1:12" ht="15.75" thickBot="1">
      <c r="A8" s="174"/>
      <c r="B8" s="179" t="s">
        <v>63</v>
      </c>
      <c r="C8" s="173"/>
      <c r="D8" s="173"/>
      <c r="E8" s="173"/>
      <c r="F8" s="173"/>
      <c r="G8" s="173"/>
      <c r="H8" s="182"/>
      <c r="I8" t="s">
        <v>95</v>
      </c>
      <c r="J8" t="s">
        <v>65</v>
      </c>
    </row>
    <row r="9" spans="1:12" ht="15.75" thickBot="1">
      <c r="A9" s="174"/>
      <c r="B9" s="189" t="s">
        <v>66</v>
      </c>
      <c r="C9" s="174"/>
      <c r="D9" s="174"/>
      <c r="E9" s="174"/>
      <c r="F9" s="174"/>
      <c r="G9" s="174"/>
      <c r="H9" s="181">
        <f>H8*H3</f>
        <v>0</v>
      </c>
      <c r="I9" t="s">
        <v>95</v>
      </c>
      <c r="J9" t="s">
        <v>67</v>
      </c>
    </row>
    <row r="10" spans="1:12" ht="15.75" thickBot="1">
      <c r="A10" s="174"/>
      <c r="B10" s="8" t="s">
        <v>96</v>
      </c>
      <c r="C10" s="176"/>
      <c r="D10" s="176"/>
      <c r="E10" s="176"/>
      <c r="F10" s="176"/>
      <c r="G10" s="176"/>
      <c r="H10" s="181" t="e">
        <f>H9/H5</f>
        <v>#DIV/0!</v>
      </c>
      <c r="I10" t="s">
        <v>97</v>
      </c>
    </row>
    <row r="11" spans="1:12" ht="15.75" thickBot="1">
      <c r="A11" s="174"/>
      <c r="B11" s="185"/>
      <c r="C11" s="174"/>
      <c r="D11" s="174"/>
      <c r="E11" s="174"/>
      <c r="F11" s="174"/>
      <c r="G11" s="174"/>
      <c r="H11" s="186"/>
    </row>
    <row r="12" spans="1:12">
      <c r="A12" s="13" t="s">
        <v>69</v>
      </c>
      <c r="B12" s="4"/>
      <c r="C12" s="4"/>
      <c r="D12" s="4"/>
      <c r="E12" s="4"/>
      <c r="F12" s="4"/>
      <c r="G12" s="4"/>
      <c r="H12" s="4"/>
      <c r="I12" s="4"/>
      <c r="J12" s="4"/>
      <c r="K12" s="5"/>
      <c r="L12" t="s">
        <v>70</v>
      </c>
    </row>
    <row r="13" spans="1:12">
      <c r="A13" s="6" t="s">
        <v>98</v>
      </c>
      <c r="K13" s="7"/>
    </row>
    <row r="14" spans="1:12">
      <c r="A14" s="6"/>
      <c r="K14" s="7"/>
    </row>
    <row r="15" spans="1:12" ht="15.75" thickBot="1">
      <c r="A15" s="215" t="s">
        <v>72</v>
      </c>
      <c r="B15" s="216"/>
      <c r="C15" s="216"/>
      <c r="D15" s="216"/>
      <c r="E15" s="216"/>
      <c r="F15" s="216"/>
      <c r="G15" s="216"/>
      <c r="H15" s="216"/>
      <c r="K15" s="7"/>
    </row>
    <row r="16" spans="1:12" ht="15.75" thickBot="1">
      <c r="A16" s="14" t="s">
        <v>73</v>
      </c>
      <c r="B16" s="1"/>
      <c r="C16" t="s">
        <v>95</v>
      </c>
      <c r="D16" t="s">
        <v>75</v>
      </c>
      <c r="G16" s="3">
        <f>B16*$H$3</f>
        <v>0</v>
      </c>
      <c r="H16" t="s">
        <v>95</v>
      </c>
      <c r="K16" s="7"/>
    </row>
    <row r="17" spans="1:11">
      <c r="A17" s="14"/>
      <c r="K17" s="7"/>
    </row>
    <row r="18" spans="1:11" ht="15.75" thickBot="1">
      <c r="A18" s="215" t="s">
        <v>76</v>
      </c>
      <c r="B18" s="216"/>
      <c r="C18" s="216"/>
      <c r="D18" s="216"/>
      <c r="E18" s="216"/>
      <c r="F18" s="216"/>
      <c r="G18" s="216"/>
      <c r="H18" s="216"/>
      <c r="K18" s="7"/>
    </row>
    <row r="19" spans="1:11" ht="15.75" thickBot="1">
      <c r="A19" s="14" t="s">
        <v>73</v>
      </c>
      <c r="B19" s="1"/>
      <c r="C19" t="s">
        <v>95</v>
      </c>
      <c r="D19" t="s">
        <v>75</v>
      </c>
      <c r="G19" s="3">
        <f>B19*$H$3</f>
        <v>0</v>
      </c>
      <c r="H19" t="s">
        <v>95</v>
      </c>
      <c r="K19" s="7"/>
    </row>
    <row r="20" spans="1:11">
      <c r="A20" s="14"/>
      <c r="K20" s="7"/>
    </row>
    <row r="21" spans="1:11" ht="15.75" thickBot="1">
      <c r="A21" s="215" t="s">
        <v>77</v>
      </c>
      <c r="B21" s="216"/>
      <c r="C21" s="216"/>
      <c r="D21" s="216"/>
      <c r="E21" s="216"/>
      <c r="F21" s="216"/>
      <c r="G21" s="216"/>
      <c r="H21" s="216"/>
      <c r="K21" s="7"/>
    </row>
    <row r="22" spans="1:11" ht="15.75" thickBot="1">
      <c r="A22" s="14" t="s">
        <v>73</v>
      </c>
      <c r="B22" s="1"/>
      <c r="C22" t="s">
        <v>95</v>
      </c>
      <c r="D22" t="s">
        <v>75</v>
      </c>
      <c r="G22" s="3">
        <f>B22*$H$3</f>
        <v>0</v>
      </c>
      <c r="H22" t="s">
        <v>95</v>
      </c>
      <c r="K22" s="7"/>
    </row>
    <row r="23" spans="1:11">
      <c r="A23" s="14"/>
      <c r="K23" s="7"/>
    </row>
    <row r="24" spans="1:11" ht="15.75" thickBot="1">
      <c r="A24" s="215" t="s">
        <v>78</v>
      </c>
      <c r="B24" s="216"/>
      <c r="C24" s="216"/>
      <c r="D24" s="216"/>
      <c r="E24" s="216"/>
      <c r="F24" s="216"/>
      <c r="G24" s="216"/>
      <c r="H24" s="216"/>
      <c r="K24" s="7"/>
    </row>
    <row r="25" spans="1:11" ht="15.75" thickBot="1">
      <c r="A25" s="14" t="s">
        <v>73</v>
      </c>
      <c r="B25" s="1"/>
      <c r="C25" t="s">
        <v>95</v>
      </c>
      <c r="D25" t="s">
        <v>75</v>
      </c>
      <c r="G25" s="3">
        <f>B25*$H$3</f>
        <v>0</v>
      </c>
      <c r="H25" t="s">
        <v>95</v>
      </c>
      <c r="K25" s="7"/>
    </row>
    <row r="26" spans="1:11">
      <c r="A26" s="14"/>
      <c r="K26" s="7"/>
    </row>
    <row r="27" spans="1:11" ht="15.75" thickBot="1">
      <c r="A27" s="215" t="s">
        <v>79</v>
      </c>
      <c r="B27" s="216"/>
      <c r="C27" s="216"/>
      <c r="D27" s="216"/>
      <c r="E27" s="216"/>
      <c r="F27" s="216"/>
      <c r="G27" s="216"/>
      <c r="H27" s="216"/>
      <c r="K27" s="7"/>
    </row>
    <row r="28" spans="1:11" ht="15.75" thickBot="1">
      <c r="A28" s="14" t="s">
        <v>73</v>
      </c>
      <c r="B28" s="1"/>
      <c r="C28" t="s">
        <v>95</v>
      </c>
      <c r="D28" t="s">
        <v>75</v>
      </c>
      <c r="G28" s="3">
        <f>B28*$H$3</f>
        <v>0</v>
      </c>
      <c r="H28" t="s">
        <v>95</v>
      </c>
      <c r="K28" s="7"/>
    </row>
    <row r="29" spans="1:11">
      <c r="A29" s="14"/>
      <c r="K29" s="7"/>
    </row>
    <row r="30" spans="1:11" ht="15.75" thickBot="1">
      <c r="A30" s="215" t="s">
        <v>80</v>
      </c>
      <c r="B30" s="216"/>
      <c r="C30" s="216"/>
      <c r="D30" s="216"/>
      <c r="E30" s="216"/>
      <c r="F30" s="216"/>
      <c r="G30" s="216"/>
      <c r="H30" s="216"/>
      <c r="K30" s="7"/>
    </row>
    <row r="31" spans="1:11" ht="15.75" thickBot="1">
      <c r="A31" s="14" t="s">
        <v>73</v>
      </c>
      <c r="B31" s="1"/>
      <c r="C31" t="s">
        <v>95</v>
      </c>
      <c r="D31" t="s">
        <v>75</v>
      </c>
      <c r="G31" s="3">
        <f>B31*$H$3</f>
        <v>0</v>
      </c>
      <c r="H31" t="s">
        <v>95</v>
      </c>
      <c r="K31" s="7"/>
    </row>
    <row r="32" spans="1:11">
      <c r="A32" s="14"/>
      <c r="K32" s="7"/>
    </row>
    <row r="33" spans="1:11" ht="15.75" thickBot="1">
      <c r="A33" s="215" t="s">
        <v>81</v>
      </c>
      <c r="B33" s="216"/>
      <c r="C33" s="216"/>
      <c r="D33" s="216"/>
      <c r="E33" s="216"/>
      <c r="F33" s="216"/>
      <c r="G33" s="216"/>
      <c r="H33" s="216"/>
      <c r="K33" s="7"/>
    </row>
    <row r="34" spans="1:11" ht="15.75" thickBot="1">
      <c r="A34" s="14" t="s">
        <v>73</v>
      </c>
      <c r="B34" s="1"/>
      <c r="C34" t="s">
        <v>95</v>
      </c>
      <c r="D34" t="s">
        <v>75</v>
      </c>
      <c r="G34" s="3">
        <f>B34*$H$3</f>
        <v>0</v>
      </c>
      <c r="H34" t="s">
        <v>95</v>
      </c>
      <c r="K34" s="7"/>
    </row>
    <row r="35" spans="1:11">
      <c r="A35" s="14"/>
      <c r="K35" s="7"/>
    </row>
    <row r="36" spans="1:11" ht="15.75" thickBot="1">
      <c r="A36" s="215" t="s">
        <v>82</v>
      </c>
      <c r="B36" s="216"/>
      <c r="C36" s="216"/>
      <c r="D36" s="216"/>
      <c r="E36" s="216"/>
      <c r="F36" s="216"/>
      <c r="G36" s="216"/>
      <c r="H36" s="216"/>
      <c r="K36" s="7"/>
    </row>
    <row r="37" spans="1:11" ht="15.75" thickBot="1">
      <c r="A37" s="14" t="s">
        <v>73</v>
      </c>
      <c r="B37" s="1"/>
      <c r="C37" t="s">
        <v>95</v>
      </c>
      <c r="D37" t="s">
        <v>75</v>
      </c>
      <c r="G37" s="3">
        <f>B37*$H$3</f>
        <v>0</v>
      </c>
      <c r="H37" t="s">
        <v>95</v>
      </c>
      <c r="K37" s="7"/>
    </row>
    <row r="38" spans="1:11">
      <c r="A38" s="14"/>
      <c r="K38" s="7"/>
    </row>
    <row r="39" spans="1:11" ht="15.75" thickBot="1">
      <c r="A39" s="215" t="s">
        <v>83</v>
      </c>
      <c r="B39" s="216"/>
      <c r="C39" s="216"/>
      <c r="D39" s="216"/>
      <c r="E39" s="216"/>
      <c r="F39" s="216"/>
      <c r="G39" s="216"/>
      <c r="H39" s="216"/>
      <c r="K39" s="7"/>
    </row>
    <row r="40" spans="1:11" ht="15.75" thickBot="1">
      <c r="A40" s="14" t="s">
        <v>73</v>
      </c>
      <c r="B40" s="1"/>
      <c r="C40" t="s">
        <v>95</v>
      </c>
      <c r="D40" t="s">
        <v>75</v>
      </c>
      <c r="G40" s="3">
        <f>B40*$H$3</f>
        <v>0</v>
      </c>
      <c r="H40" t="s">
        <v>95</v>
      </c>
      <c r="K40" s="7"/>
    </row>
    <row r="41" spans="1:11">
      <c r="A41" s="14"/>
      <c r="K41" s="7"/>
    </row>
    <row r="42" spans="1:11" ht="15.75" thickBot="1">
      <c r="A42" s="215" t="s">
        <v>84</v>
      </c>
      <c r="B42" s="216"/>
      <c r="C42" s="216"/>
      <c r="D42" s="216"/>
      <c r="E42" s="216"/>
      <c r="F42" s="216"/>
      <c r="G42" s="216"/>
      <c r="H42" s="216"/>
      <c r="K42" s="7"/>
    </row>
    <row r="43" spans="1:11" ht="15.75" thickBot="1">
      <c r="A43" s="15" t="s">
        <v>73</v>
      </c>
      <c r="B43" s="1"/>
      <c r="C43" s="9" t="s">
        <v>95</v>
      </c>
      <c r="D43" s="9" t="s">
        <v>75</v>
      </c>
      <c r="E43" s="9"/>
      <c r="F43" s="9"/>
      <c r="G43" s="3">
        <f>B43*$H$3</f>
        <v>0</v>
      </c>
      <c r="H43" s="9" t="s">
        <v>95</v>
      </c>
      <c r="I43" s="9"/>
      <c r="J43" s="9"/>
      <c r="K43" s="10"/>
    </row>
    <row r="45" spans="1:11" ht="15.75" thickBot="1"/>
    <row r="46" spans="1:11" ht="14.25" customHeight="1" thickBot="1">
      <c r="A46" s="224" t="s">
        <v>85</v>
      </c>
      <c r="B46" s="225"/>
      <c r="C46" s="225"/>
      <c r="D46" s="225"/>
      <c r="E46" s="225"/>
      <c r="F46" s="225"/>
      <c r="G46" s="225"/>
      <c r="H46" s="225"/>
      <c r="I46" s="225"/>
      <c r="J46" s="225"/>
      <c r="K46" s="226"/>
    </row>
    <row r="47" spans="1:11" ht="15.75" thickBot="1">
      <c r="A47" s="6" t="s">
        <v>86</v>
      </c>
      <c r="D47" s="199">
        <f>B16+B19+B22+B25+B28+B31+B34+B37</f>
        <v>0</v>
      </c>
      <c r="E47" t="s">
        <v>95</v>
      </c>
      <c r="G47" s="168"/>
      <c r="K47" s="7"/>
    </row>
    <row r="48" spans="1:11" ht="15.75" thickBot="1">
      <c r="A48" s="6" t="s">
        <v>87</v>
      </c>
      <c r="D48" s="16">
        <f>G16+G19+G22+G25+G28+G31+G34+G37</f>
        <v>0</v>
      </c>
      <c r="E48" t="s">
        <v>95</v>
      </c>
      <c r="G48" s="168" t="s">
        <v>88</v>
      </c>
      <c r="K48" s="7"/>
    </row>
    <row r="49" spans="1:11" ht="15.75" thickBot="1">
      <c r="A49" s="8" t="s">
        <v>89</v>
      </c>
      <c r="B49" s="9"/>
      <c r="C49" s="9"/>
      <c r="D49" s="3" t="e">
        <f>D48/H5</f>
        <v>#DIV/0!</v>
      </c>
      <c r="E49" s="9" t="s">
        <v>99</v>
      </c>
      <c r="F49" s="9"/>
      <c r="G49" s="9"/>
      <c r="H49" s="9"/>
      <c r="I49" s="9"/>
      <c r="J49" s="9"/>
      <c r="K49" s="10"/>
    </row>
  </sheetData>
  <mergeCells count="12">
    <mergeCell ref="A46:K46"/>
    <mergeCell ref="A1:K1"/>
    <mergeCell ref="A15:H15"/>
    <mergeCell ref="A18:H18"/>
    <mergeCell ref="A21:H21"/>
    <mergeCell ref="A24:H24"/>
    <mergeCell ref="A27:H27"/>
    <mergeCell ref="A30:H30"/>
    <mergeCell ref="A33:H33"/>
    <mergeCell ref="A36:H36"/>
    <mergeCell ref="A39:H39"/>
    <mergeCell ref="A42:H42"/>
  </mergeCells>
  <dataValidations count="3">
    <dataValidation type="list" showInputMessage="1" showErrorMessage="1" errorTitle="Enter a percent" promptTitle="Percent" sqref="H7" xr:uid="{5F2A2648-95B6-4A03-A03C-A87C1803A3C9}">
      <formula1>"Yes, No"</formula1>
    </dataValidation>
    <dataValidation type="decimal" showInputMessage="1" showErrorMessage="1" errorTitle="Enter a percent" promptTitle="Percent" sqref="H3:H4 H6" xr:uid="{47DC477D-BF56-4E23-8CB9-9C02CECEAD7C}">
      <formula1>0</formula1>
      <formula2>100</formula2>
    </dataValidation>
    <dataValidation type="decimal" allowBlank="1" showInputMessage="1" showErrorMessage="1" sqref="B19 B25 B28 B34 B37 B40 B43 B16 B22" xr:uid="{7CE22E71-A967-4F07-91C5-08D29C1A09E7}">
      <formula1>0</formula1>
      <formula2>90000000000000000000</formula2>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A87B2-8137-41DF-BF5B-BDB3F87F398B}">
  <sheetPr>
    <tabColor theme="0" tint="-0.34998626667073579"/>
    <pageSetUpPr fitToPage="1"/>
  </sheetPr>
  <dimension ref="A1:M74"/>
  <sheetViews>
    <sheetView topLeftCell="A2" workbookViewId="0">
      <selection sqref="A1:K1"/>
    </sheetView>
  </sheetViews>
  <sheetFormatPr defaultColWidth="9.140625" defaultRowHeight="15"/>
  <cols>
    <col min="1" max="1" width="5.42578125" style="19" customWidth="1"/>
    <col min="2" max="2" width="10" style="19" customWidth="1"/>
    <col min="3" max="3" width="23.42578125" style="19" customWidth="1"/>
    <col min="4" max="4" width="15.42578125" style="19" customWidth="1"/>
    <col min="5" max="5" width="21.7109375" style="19" bestFit="1" customWidth="1"/>
    <col min="6" max="8" width="15.42578125" style="19" customWidth="1"/>
    <col min="9" max="9" width="13.42578125" style="19" customWidth="1"/>
    <col min="10" max="16384" width="9.140625" style="19"/>
  </cols>
  <sheetData>
    <row r="1" spans="1:13" s="18" customFormat="1" ht="11.25" hidden="1">
      <c r="A1" s="234" t="s">
        <v>100</v>
      </c>
      <c r="B1" s="234"/>
      <c r="C1" s="234"/>
      <c r="D1" s="234"/>
      <c r="E1" s="234"/>
      <c r="F1" s="234"/>
      <c r="G1" s="17"/>
      <c r="H1" s="17"/>
      <c r="I1" s="17"/>
      <c r="J1" s="17"/>
      <c r="K1" s="17"/>
      <c r="L1" s="17"/>
      <c r="M1" s="17"/>
    </row>
    <row r="2" spans="1:13" ht="21">
      <c r="A2" s="292" t="s">
        <v>101</v>
      </c>
      <c r="B2" s="292"/>
      <c r="C2" s="292"/>
      <c r="D2" s="292"/>
      <c r="E2" s="292"/>
      <c r="F2" s="292"/>
    </row>
    <row r="3" spans="1:13" hidden="1">
      <c r="A3" s="20" t="s">
        <v>102</v>
      </c>
    </row>
    <row r="4" spans="1:13" s="21" customFormat="1" ht="7.5" hidden="1" thickBot="1"/>
    <row r="5" spans="1:13" ht="32.25" hidden="1" customHeight="1" thickTop="1">
      <c r="B5" s="22" t="s">
        <v>103</v>
      </c>
      <c r="C5" s="23" t="s">
        <v>104</v>
      </c>
      <c r="D5" s="24" t="s">
        <v>105</v>
      </c>
      <c r="E5" s="25">
        <v>44348</v>
      </c>
      <c r="F5" s="26" t="s">
        <v>106</v>
      </c>
      <c r="G5" s="25" t="s">
        <v>107</v>
      </c>
    </row>
    <row r="6" spans="1:13" ht="15.75" hidden="1" thickBot="1">
      <c r="B6" s="27" t="s">
        <v>108</v>
      </c>
      <c r="C6" s="28" t="s">
        <v>109</v>
      </c>
      <c r="D6" s="29" t="s">
        <v>110</v>
      </c>
      <c r="E6" s="30">
        <v>1</v>
      </c>
      <c r="F6" s="31" t="s">
        <v>111</v>
      </c>
      <c r="G6" s="32">
        <v>2020</v>
      </c>
    </row>
    <row r="7" spans="1:13" ht="16.5" hidden="1" thickTop="1" thickBot="1"/>
    <row r="8" spans="1:13" ht="36" hidden="1" customHeight="1" thickTop="1" thickBot="1">
      <c r="B8" s="235" t="s">
        <v>112</v>
      </c>
      <c r="C8" s="236"/>
      <c r="D8" s="236"/>
      <c r="E8" s="236"/>
      <c r="F8" s="236"/>
      <c r="G8" s="236"/>
      <c r="H8" s="236"/>
      <c r="I8" s="236"/>
      <c r="J8" s="236"/>
      <c r="K8" s="236"/>
      <c r="L8" s="236"/>
      <c r="M8" s="237"/>
    </row>
    <row r="9" spans="1:13" ht="15.75" hidden="1" thickTop="1"/>
    <row r="10" spans="1:13" hidden="1">
      <c r="B10" s="238" t="s">
        <v>113</v>
      </c>
      <c r="C10" s="238"/>
      <c r="D10" s="238"/>
      <c r="E10" s="238"/>
      <c r="F10" s="238"/>
      <c r="G10" s="238"/>
      <c r="H10" s="238"/>
      <c r="I10" s="238"/>
      <c r="J10" s="238"/>
      <c r="K10" s="238"/>
      <c r="L10" s="238"/>
      <c r="M10" s="238"/>
    </row>
    <row r="11" spans="1:13" hidden="1">
      <c r="B11" s="19" t="s">
        <v>114</v>
      </c>
    </row>
    <row r="12" spans="1:13" hidden="1"/>
    <row r="13" spans="1:13" hidden="1">
      <c r="B13" s="238" t="s">
        <v>115</v>
      </c>
      <c r="C13" s="238"/>
      <c r="D13" s="238"/>
      <c r="E13" s="238"/>
      <c r="F13" s="238"/>
      <c r="G13" s="238"/>
      <c r="H13" s="238"/>
      <c r="I13" s="238"/>
      <c r="J13" s="238"/>
      <c r="K13" s="238"/>
      <c r="L13" s="238"/>
      <c r="M13" s="238"/>
    </row>
    <row r="14" spans="1:13" ht="33" hidden="1" customHeight="1">
      <c r="B14" s="230" t="s">
        <v>116</v>
      </c>
      <c r="C14" s="230"/>
      <c r="D14" s="230"/>
      <c r="E14" s="230"/>
      <c r="F14" s="230"/>
      <c r="G14" s="230"/>
      <c r="H14" s="230"/>
      <c r="I14" s="230"/>
      <c r="J14" s="230"/>
      <c r="K14" s="230"/>
      <c r="L14" s="230"/>
      <c r="M14" s="230"/>
    </row>
    <row r="15" spans="1:13" ht="19.5" hidden="1" customHeight="1">
      <c r="B15" s="230" t="s">
        <v>117</v>
      </c>
      <c r="C15" s="230"/>
      <c r="D15" s="230"/>
      <c r="E15" s="230"/>
      <c r="F15" s="230"/>
      <c r="G15" s="230"/>
      <c r="H15" s="230"/>
      <c r="I15" s="230"/>
      <c r="J15" s="230"/>
      <c r="K15" s="230"/>
      <c r="L15" s="230"/>
      <c r="M15" s="230"/>
    </row>
    <row r="16" spans="1:13" hidden="1"/>
    <row r="17" spans="2:9" hidden="1"/>
    <row r="18" spans="2:9" ht="15.75" hidden="1" thickBot="1"/>
    <row r="19" spans="2:9" ht="16.5" hidden="1" thickTop="1" thickBot="1">
      <c r="D19" s="33" t="s">
        <v>118</v>
      </c>
      <c r="E19" s="33" t="s">
        <v>119</v>
      </c>
      <c r="F19" s="33" t="s">
        <v>120</v>
      </c>
    </row>
    <row r="20" spans="2:9" ht="18.75" hidden="1" thickTop="1" thickBot="1">
      <c r="B20" s="227" t="s">
        <v>121</v>
      </c>
      <c r="C20" s="34" t="s">
        <v>122</v>
      </c>
      <c r="D20" s="35" t="s">
        <v>123</v>
      </c>
      <c r="E20" s="36">
        <v>1000</v>
      </c>
      <c r="F20" s="35" t="s">
        <v>124</v>
      </c>
    </row>
    <row r="21" spans="2:9" ht="18.75" hidden="1" thickTop="1" thickBot="1">
      <c r="B21" s="228"/>
      <c r="C21" s="34" t="s">
        <v>125</v>
      </c>
      <c r="D21" s="37" t="s">
        <v>126</v>
      </c>
      <c r="E21" s="38">
        <v>1000000</v>
      </c>
      <c r="F21" s="37" t="s">
        <v>127</v>
      </c>
    </row>
    <row r="22" spans="2:9" ht="18.75" hidden="1" thickTop="1" thickBot="1">
      <c r="B22" s="228"/>
      <c r="C22" s="34" t="s">
        <v>128</v>
      </c>
      <c r="D22" s="37" t="s">
        <v>129</v>
      </c>
      <c r="E22" s="38">
        <v>1000000000</v>
      </c>
      <c r="F22" s="37" t="s">
        <v>130</v>
      </c>
    </row>
    <row r="23" spans="2:9" ht="18.75" hidden="1" thickTop="1" thickBot="1">
      <c r="B23" s="228"/>
      <c r="C23" s="34" t="s">
        <v>131</v>
      </c>
      <c r="D23" s="37" t="s">
        <v>132</v>
      </c>
      <c r="E23" s="38">
        <v>1000000000000</v>
      </c>
      <c r="F23" s="37" t="s">
        <v>133</v>
      </c>
    </row>
    <row r="24" spans="2:9" ht="18.75" hidden="1" thickTop="1" thickBot="1">
      <c r="B24" s="229"/>
      <c r="C24" s="34" t="s">
        <v>134</v>
      </c>
      <c r="D24" s="39" t="s">
        <v>135</v>
      </c>
      <c r="E24" s="40">
        <v>1000000000000000</v>
      </c>
      <c r="F24" s="39" t="s">
        <v>136</v>
      </c>
    </row>
    <row r="25" spans="2:9" ht="15.75" thickBot="1">
      <c r="B25" s="41"/>
    </row>
    <row r="26" spans="2:9" ht="16.5" thickTop="1" thickBot="1">
      <c r="C26" s="42"/>
      <c r="D26" s="33" t="s">
        <v>35</v>
      </c>
      <c r="E26" s="33" t="s">
        <v>23</v>
      </c>
      <c r="F26" s="33" t="s">
        <v>137</v>
      </c>
      <c r="G26" s="33" t="s">
        <v>138</v>
      </c>
      <c r="H26" s="33" t="s">
        <v>139</v>
      </c>
    </row>
    <row r="27" spans="2:9" ht="16.5" thickTop="1" thickBot="1">
      <c r="B27" s="231" t="s">
        <v>140</v>
      </c>
      <c r="C27" s="34" t="s">
        <v>141</v>
      </c>
      <c r="D27" s="43"/>
      <c r="E27" s="44">
        <v>277.77777777799997</v>
      </c>
      <c r="F27" s="45">
        <v>9.4781707770000008</v>
      </c>
      <c r="G27" s="45">
        <v>2.3884590000000001E-2</v>
      </c>
      <c r="H27" s="46">
        <v>238902.95761861501</v>
      </c>
    </row>
    <row r="28" spans="2:9" ht="16.5" thickTop="1" thickBot="1">
      <c r="B28" s="232"/>
      <c r="C28" s="34" t="s">
        <v>142</v>
      </c>
      <c r="D28" s="47">
        <v>3.5999999999971203E-3</v>
      </c>
      <c r="E28" s="48"/>
      <c r="F28" s="49">
        <v>3.4121414797172706E-2</v>
      </c>
      <c r="G28" s="49">
        <v>8.5984523999931223E-5</v>
      </c>
      <c r="H28" s="50">
        <v>860.05064742632601</v>
      </c>
    </row>
    <row r="29" spans="2:9" ht="16.5" thickTop="1" thickBot="1">
      <c r="B29" s="232"/>
      <c r="C29" s="34" t="s">
        <v>143</v>
      </c>
      <c r="D29" s="51">
        <v>0.10550559000547115</v>
      </c>
      <c r="E29" s="52">
        <v>29.307108334876538</v>
      </c>
      <c r="F29" s="48"/>
      <c r="G29" s="49">
        <v>2.5199577599887761E-3</v>
      </c>
      <c r="H29" s="53">
        <v>25205.597497604045</v>
      </c>
      <c r="I29" s="152"/>
    </row>
    <row r="30" spans="2:9" ht="16.5" thickTop="1" thickBot="1">
      <c r="B30" s="232"/>
      <c r="C30" s="34" t="s">
        <v>144</v>
      </c>
      <c r="D30" s="54">
        <v>41.867999408823849</v>
      </c>
      <c r="E30" s="55">
        <v>11629.999835793706</v>
      </c>
      <c r="F30" s="56">
        <v>396.83204848816752</v>
      </c>
      <c r="G30" s="48"/>
      <c r="H30" s="53">
        <v>10002388.888342442</v>
      </c>
    </row>
    <row r="31" spans="2:9" ht="16.5" thickTop="1" thickBot="1">
      <c r="B31" s="233"/>
      <c r="C31" s="34" t="s">
        <v>145</v>
      </c>
      <c r="D31" s="57">
        <v>4.1858000000000057E-6</v>
      </c>
      <c r="E31" s="58">
        <v>1.1627222222231539E-3</v>
      </c>
      <c r="F31" s="59">
        <v>3.9673727238366659E-5</v>
      </c>
      <c r="G31" s="59">
        <v>9.9976116822000138E-8</v>
      </c>
      <c r="H31" s="60"/>
    </row>
    <row r="32" spans="2:9" ht="15.75" thickTop="1"/>
    <row r="33" spans="2:9" hidden="1"/>
    <row r="34" spans="2:9" ht="18.75" hidden="1" thickTop="1" thickBot="1">
      <c r="C34" s="42"/>
      <c r="D34" s="33" t="s">
        <v>146</v>
      </c>
      <c r="E34" s="33" t="s">
        <v>147</v>
      </c>
      <c r="F34" s="33" t="s">
        <v>148</v>
      </c>
      <c r="G34" s="33" t="s">
        <v>149</v>
      </c>
      <c r="H34" s="33" t="s">
        <v>150</v>
      </c>
      <c r="I34" s="33" t="s">
        <v>151</v>
      </c>
    </row>
    <row r="35" spans="2:9" ht="16.5" hidden="1" customHeight="1" thickTop="1" thickBot="1">
      <c r="B35" s="231" t="s">
        <v>152</v>
      </c>
      <c r="C35" s="34" t="s">
        <v>153</v>
      </c>
      <c r="D35" s="43"/>
      <c r="E35" s="61">
        <v>1E-3</v>
      </c>
      <c r="F35" s="62">
        <v>3.5314667000000001E-2</v>
      </c>
      <c r="G35" s="62">
        <v>0.21996924800000001</v>
      </c>
      <c r="H35" s="62">
        <v>0.26417205100000002</v>
      </c>
      <c r="I35" s="63">
        <v>6.2898110000000002E-3</v>
      </c>
    </row>
    <row r="36" spans="2:9" ht="18.75" hidden="1" thickTop="1" thickBot="1">
      <c r="B36" s="232"/>
      <c r="C36" s="34" t="s">
        <v>154</v>
      </c>
      <c r="D36" s="64">
        <v>1000</v>
      </c>
      <c r="E36" s="48"/>
      <c r="F36" s="65">
        <v>35.314667</v>
      </c>
      <c r="G36" s="66">
        <v>219.96924799999999</v>
      </c>
      <c r="H36" s="66">
        <v>264.17205100000001</v>
      </c>
      <c r="I36" s="67">
        <v>6.2898110000000003</v>
      </c>
    </row>
    <row r="37" spans="2:9" ht="16.5" hidden="1" thickTop="1" thickBot="1">
      <c r="B37" s="232"/>
      <c r="C37" s="34" t="s">
        <v>155</v>
      </c>
      <c r="D37" s="68">
        <v>28.316846368677353</v>
      </c>
      <c r="E37" s="69">
        <v>2.8316846368677356E-2</v>
      </c>
      <c r="F37" s="48"/>
      <c r="G37" s="70">
        <v>6.228835401449488</v>
      </c>
      <c r="H37" s="69">
        <v>7.4805193830653991</v>
      </c>
      <c r="I37" s="71">
        <v>0.17810761177501688</v>
      </c>
    </row>
    <row r="38" spans="2:9" ht="16.5" hidden="1" thickTop="1" thickBot="1">
      <c r="B38" s="232"/>
      <c r="C38" s="34" t="s">
        <v>156</v>
      </c>
      <c r="D38" s="72">
        <v>4.5460900061812275</v>
      </c>
      <c r="E38" s="69">
        <v>4.5460900061812274E-3</v>
      </c>
      <c r="F38" s="69">
        <v>0.16054365472031801</v>
      </c>
      <c r="G38" s="48"/>
      <c r="H38" s="69">
        <v>1.2009499209634977</v>
      </c>
      <c r="I38" s="73">
        <v>2.8594046927868752E-2</v>
      </c>
    </row>
    <row r="39" spans="2:9" ht="16.5" hidden="1" thickTop="1" thickBot="1">
      <c r="B39" s="232"/>
      <c r="C39" s="34" t="s">
        <v>150</v>
      </c>
      <c r="D39" s="72">
        <v>3.7854118034613733</v>
      </c>
      <c r="E39" s="74">
        <v>3.7854118034613732E-3</v>
      </c>
      <c r="F39" s="69">
        <v>0.13368055729710784</v>
      </c>
      <c r="G39" s="69">
        <v>0.83267418777772206</v>
      </c>
      <c r="H39" s="48"/>
      <c r="I39" s="73">
        <v>2.3809524800941183E-2</v>
      </c>
    </row>
    <row r="40" spans="2:9" ht="16.5" hidden="1" thickTop="1" thickBot="1">
      <c r="B40" s="233"/>
      <c r="C40" s="34" t="s">
        <v>157</v>
      </c>
      <c r="D40" s="75">
        <v>158.98728912522174</v>
      </c>
      <c r="E40" s="76">
        <v>0.15898728912522173</v>
      </c>
      <c r="F40" s="77">
        <v>5.6145831726899269</v>
      </c>
      <c r="G40" s="78">
        <v>34.972314430433606</v>
      </c>
      <c r="H40" s="79">
        <v>41.999998251139822</v>
      </c>
      <c r="I40" s="60"/>
    </row>
    <row r="41" spans="2:9" hidden="1"/>
    <row r="42" spans="2:9" ht="15.75" hidden="1" thickBot="1"/>
    <row r="43" spans="2:9" ht="16.5" hidden="1" thickTop="1" thickBot="1">
      <c r="C43" s="80"/>
      <c r="D43" s="33" t="s">
        <v>36</v>
      </c>
      <c r="E43" s="33" t="s">
        <v>158</v>
      </c>
      <c r="F43" s="33" t="s">
        <v>159</v>
      </c>
      <c r="G43" s="33" t="s">
        <v>160</v>
      </c>
      <c r="H43" s="33" t="s">
        <v>161</v>
      </c>
    </row>
    <row r="44" spans="2:9" ht="16.5" hidden="1" thickTop="1" thickBot="1">
      <c r="B44" s="227" t="s">
        <v>162</v>
      </c>
      <c r="C44" s="34" t="s">
        <v>163</v>
      </c>
      <c r="D44" s="43"/>
      <c r="E44" s="61">
        <v>1E-3</v>
      </c>
      <c r="F44" s="62">
        <v>9.8420699999999996E-4</v>
      </c>
      <c r="G44" s="62">
        <v>1.1023109999999999E-3</v>
      </c>
      <c r="H44" s="81">
        <v>2.2046236800000001</v>
      </c>
    </row>
    <row r="45" spans="2:9" ht="16.5" hidden="1" thickTop="1" thickBot="1">
      <c r="B45" s="228"/>
      <c r="C45" s="34" t="s">
        <v>164</v>
      </c>
      <c r="D45" s="64">
        <v>1000</v>
      </c>
      <c r="E45" s="48"/>
      <c r="F45" s="69">
        <v>0.98420699999999994</v>
      </c>
      <c r="G45" s="69">
        <v>1.1023109999999998</v>
      </c>
      <c r="H45" s="71">
        <v>2204.6236800000001</v>
      </c>
    </row>
    <row r="46" spans="2:9" ht="16.5" hidden="1" thickTop="1" thickBot="1">
      <c r="B46" s="228"/>
      <c r="C46" s="34" t="s">
        <v>165</v>
      </c>
      <c r="D46" s="82">
        <v>1016.0464211288886</v>
      </c>
      <c r="E46" s="69">
        <v>1.0160464211288887</v>
      </c>
      <c r="F46" s="48"/>
      <c r="G46" s="69">
        <v>1.1199991465210062</v>
      </c>
      <c r="H46" s="83">
        <v>2240</v>
      </c>
    </row>
    <row r="47" spans="2:9" ht="16.5" hidden="1" thickTop="1" thickBot="1">
      <c r="B47" s="228"/>
      <c r="C47" s="34" t="s">
        <v>166</v>
      </c>
      <c r="D47" s="84">
        <v>907.18499588591612</v>
      </c>
      <c r="E47" s="69">
        <v>0.90718499588591617</v>
      </c>
      <c r="F47" s="69">
        <v>0.8928578232458898</v>
      </c>
      <c r="G47" s="48"/>
      <c r="H47" s="83">
        <v>2000.0015240707933</v>
      </c>
    </row>
    <row r="48" spans="2:9" ht="16.5" hidden="1" thickTop="1" thickBot="1">
      <c r="B48" s="229"/>
      <c r="C48" s="34" t="s">
        <v>167</v>
      </c>
      <c r="D48" s="85">
        <v>0.45359215228968236</v>
      </c>
      <c r="E48" s="86">
        <v>4.5359215228968239E-4</v>
      </c>
      <c r="F48" s="86">
        <v>4.4642857142857141E-4</v>
      </c>
      <c r="G48" s="76">
        <v>4.9999961898259206E-4</v>
      </c>
      <c r="H48" s="60"/>
    </row>
    <row r="49" spans="2:8" ht="15.75" hidden="1" thickTop="1"/>
    <row r="50" spans="2:8" ht="15.75" hidden="1" thickBot="1"/>
    <row r="51" spans="2:8" ht="16.5" hidden="1" thickTop="1" thickBot="1">
      <c r="C51" s="42"/>
      <c r="D51" s="33" t="s">
        <v>168</v>
      </c>
      <c r="E51" s="33" t="s">
        <v>169</v>
      </c>
      <c r="F51" s="33" t="s">
        <v>170</v>
      </c>
      <c r="G51" s="33" t="s">
        <v>171</v>
      </c>
      <c r="H51" s="33" t="s">
        <v>172</v>
      </c>
    </row>
    <row r="52" spans="2:8" ht="16.5" hidden="1" thickTop="1" thickBot="1">
      <c r="B52" s="227" t="s">
        <v>173</v>
      </c>
      <c r="C52" s="34" t="s">
        <v>174</v>
      </c>
      <c r="D52" s="43"/>
      <c r="E52" s="87">
        <v>3.2808398950000002</v>
      </c>
      <c r="F52" s="88">
        <v>6.2137119223733392E-4</v>
      </c>
      <c r="G52" s="89">
        <v>1E-3</v>
      </c>
      <c r="H52" s="90">
        <v>5.3995680351745805E-4</v>
      </c>
    </row>
    <row r="53" spans="2:8" ht="16.5" hidden="1" thickTop="1" thickBot="1">
      <c r="B53" s="228"/>
      <c r="C53" s="34" t="s">
        <v>175</v>
      </c>
      <c r="D53" s="82">
        <v>0.30480000000121921</v>
      </c>
      <c r="E53" s="48"/>
      <c r="F53" s="65">
        <v>1.8939393939469695E-4</v>
      </c>
      <c r="G53" s="74">
        <v>3.0480000000121922E-4</v>
      </c>
      <c r="H53" s="91">
        <v>1.6457883371277953E-4</v>
      </c>
    </row>
    <row r="54" spans="2:8" ht="16.5" hidden="1" thickTop="1" thickBot="1">
      <c r="B54" s="228"/>
      <c r="C54" s="34" t="s">
        <v>176</v>
      </c>
      <c r="D54" s="84">
        <v>1609.3440000000001</v>
      </c>
      <c r="E54" s="92">
        <v>5279.9999999788806</v>
      </c>
      <c r="F54" s="48"/>
      <c r="G54" s="69">
        <v>1.6093440000000001</v>
      </c>
      <c r="H54" s="71">
        <v>0.86897624200000001</v>
      </c>
    </row>
    <row r="55" spans="2:8" ht="16.5" hidden="1" thickTop="1" thickBot="1">
      <c r="B55" s="228"/>
      <c r="C55" s="34" t="s">
        <v>177</v>
      </c>
      <c r="D55" s="64">
        <v>1000</v>
      </c>
      <c r="E55" s="93">
        <v>3280.8398950000001</v>
      </c>
      <c r="F55" s="69">
        <v>0.62137119223733395</v>
      </c>
      <c r="G55" s="48"/>
      <c r="H55" s="71">
        <v>0.53995680351745801</v>
      </c>
    </row>
    <row r="56" spans="2:8" ht="16.5" hidden="1" thickTop="1" thickBot="1">
      <c r="B56" s="229"/>
      <c r="C56" s="34" t="s">
        <v>178</v>
      </c>
      <c r="D56" s="94">
        <v>1851.9999997882567</v>
      </c>
      <c r="E56" s="95">
        <v>6076.1154848453043</v>
      </c>
      <c r="F56" s="76">
        <v>1.1507794478919713</v>
      </c>
      <c r="G56" s="78">
        <v>1.8519999997882568</v>
      </c>
      <c r="H56" s="60"/>
    </row>
    <row r="57" spans="2:8" ht="15.75" hidden="1" thickTop="1"/>
    <row r="58" spans="2:8" ht="15.75" hidden="1" thickBot="1">
      <c r="D58" s="96"/>
      <c r="E58" s="96"/>
      <c r="F58" s="96"/>
      <c r="G58" s="96"/>
      <c r="H58" s="96"/>
    </row>
    <row r="59" spans="2:8" ht="16.5" hidden="1" thickTop="1" thickBot="1">
      <c r="C59" s="42"/>
      <c r="D59" s="33" t="s">
        <v>168</v>
      </c>
      <c r="E59" s="33" t="s">
        <v>169</v>
      </c>
      <c r="F59" s="33" t="s">
        <v>179</v>
      </c>
      <c r="G59" s="33" t="s">
        <v>180</v>
      </c>
      <c r="H59" s="33" t="s">
        <v>181</v>
      </c>
    </row>
    <row r="60" spans="2:8" ht="16.5" hidden="1" thickTop="1" thickBot="1">
      <c r="B60" s="227" t="s">
        <v>173</v>
      </c>
      <c r="C60" s="34" t="s">
        <v>174</v>
      </c>
      <c r="D60" s="43"/>
      <c r="E60" s="62">
        <v>3.2808398950000002</v>
      </c>
      <c r="F60" s="62">
        <v>39.370078739999997</v>
      </c>
      <c r="G60" s="97">
        <v>100</v>
      </c>
      <c r="H60" s="81">
        <v>1.093613298</v>
      </c>
    </row>
    <row r="61" spans="2:8" ht="16.5" hidden="1" thickTop="1" thickBot="1">
      <c r="B61" s="228"/>
      <c r="C61" s="34" t="s">
        <v>175</v>
      </c>
      <c r="D61" s="82">
        <v>0.30480000000121921</v>
      </c>
      <c r="E61" s="48"/>
      <c r="F61" s="92">
        <v>12</v>
      </c>
      <c r="G61" s="69">
        <v>30.480000000121919</v>
      </c>
      <c r="H61" s="71">
        <v>0.33333333323173331</v>
      </c>
    </row>
    <row r="62" spans="2:8" ht="16.5" hidden="1" thickTop="1" thickBot="1">
      <c r="B62" s="228"/>
      <c r="C62" s="34" t="s">
        <v>182</v>
      </c>
      <c r="D62" s="82">
        <v>2.5400000000101602E-2</v>
      </c>
      <c r="E62" s="69">
        <v>8.3333333333333343E-2</v>
      </c>
      <c r="F62" s="48"/>
      <c r="G62" s="69">
        <v>2.5400000000101604</v>
      </c>
      <c r="H62" s="71">
        <v>2.7777777769311111E-2</v>
      </c>
    </row>
    <row r="63" spans="2:8" ht="16.5" hidden="1" thickTop="1" thickBot="1">
      <c r="B63" s="228"/>
      <c r="C63" s="34" t="s">
        <v>183</v>
      </c>
      <c r="D63" s="84">
        <v>0.01</v>
      </c>
      <c r="E63" s="69">
        <v>3.2808398950000005E-2</v>
      </c>
      <c r="F63" s="69">
        <v>0.39370078739999997</v>
      </c>
      <c r="G63" s="48"/>
      <c r="H63" s="71">
        <v>1.0936132979999999E-2</v>
      </c>
    </row>
    <row r="64" spans="2:8" ht="16.5" hidden="1" thickTop="1" thickBot="1">
      <c r="B64" s="229"/>
      <c r="C64" s="34" t="s">
        <v>184</v>
      </c>
      <c r="D64" s="85">
        <v>0.91440000028236679</v>
      </c>
      <c r="E64" s="79">
        <v>3.0000000009144006</v>
      </c>
      <c r="F64" s="79">
        <v>36.000000010972798</v>
      </c>
      <c r="G64" s="76">
        <v>91.440000028236682</v>
      </c>
      <c r="H64" s="60"/>
    </row>
    <row r="66" spans="2:2">
      <c r="B66" s="155" t="s">
        <v>185</v>
      </c>
    </row>
    <row r="67" spans="2:2">
      <c r="B67" s="19" t="s">
        <v>186</v>
      </c>
    </row>
    <row r="68" spans="2:2">
      <c r="B68" s="19" t="s">
        <v>187</v>
      </c>
    </row>
    <row r="69" spans="2:2">
      <c r="B69" s="19" t="s">
        <v>188</v>
      </c>
    </row>
    <row r="71" spans="2:2">
      <c r="B71" s="155" t="s">
        <v>189</v>
      </c>
    </row>
    <row r="72" spans="2:2">
      <c r="B72" s="19" t="s">
        <v>190</v>
      </c>
    </row>
    <row r="73" spans="2:2">
      <c r="B73" s="19" t="s">
        <v>191</v>
      </c>
    </row>
    <row r="74" spans="2:2">
      <c r="B74" s="19" t="s">
        <v>188</v>
      </c>
    </row>
  </sheetData>
  <mergeCells count="13">
    <mergeCell ref="B14:M14"/>
    <mergeCell ref="A1:F1"/>
    <mergeCell ref="A2:F2"/>
    <mergeCell ref="B8:M8"/>
    <mergeCell ref="B10:M10"/>
    <mergeCell ref="B13:M13"/>
    <mergeCell ref="B60:B64"/>
    <mergeCell ref="B15:M15"/>
    <mergeCell ref="B20:B24"/>
    <mergeCell ref="B27:B31"/>
    <mergeCell ref="B35:B40"/>
    <mergeCell ref="B44:B48"/>
    <mergeCell ref="B52:B56"/>
  </mergeCells>
  <hyperlinks>
    <hyperlink ref="A3" location="Index!A1" display="Index" xr:uid="{4C800A16-3FF5-4C87-B758-AE53C896050F}"/>
  </hyperlinks>
  <pageMargins left="0.7" right="0.7" top="0.75" bottom="0.75" header="0.3" footer="0.3"/>
  <pageSetup paperSize="9" scale="81"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1ABC-95E5-4693-B45E-118AB0677363}">
  <sheetPr codeName="Sheet4">
    <tabColor theme="0" tint="-0.34998626667073579"/>
    <pageSetUpPr fitToPage="1"/>
  </sheetPr>
  <dimension ref="A1:Y160"/>
  <sheetViews>
    <sheetView zoomScaleNormal="100" workbookViewId="0">
      <pane xSplit="1" ySplit="2" topLeftCell="B3" activePane="bottomRight" state="frozen"/>
      <selection pane="bottomRight" activeCell="D23" sqref="D23:D24"/>
      <selection pane="bottomLeft" activeCell="A3" sqref="A3"/>
      <selection pane="topRight" activeCell="B1" sqref="B1"/>
    </sheetView>
  </sheetViews>
  <sheetFormatPr defaultColWidth="11.140625" defaultRowHeight="12.75"/>
  <cols>
    <col min="1" max="1" width="5.5703125" style="98" customWidth="1"/>
    <col min="2" max="2" width="16.5703125" style="98" customWidth="1"/>
    <col min="3" max="3" width="31.5703125" style="98" customWidth="1"/>
    <col min="4" max="4" width="14.5703125" style="98" customWidth="1"/>
    <col min="5" max="5" width="22.42578125" style="98" customWidth="1"/>
    <col min="6" max="8" width="23.85546875" style="98" bestFit="1" customWidth="1"/>
    <col min="9" max="9" width="41.5703125" style="98" customWidth="1"/>
    <col min="10" max="20" width="13.42578125" style="98" customWidth="1"/>
    <col min="21" max="25" width="11.140625" style="98"/>
    <col min="26" max="256" width="11.140625" style="99"/>
    <col min="257" max="257" width="5.5703125" style="99" customWidth="1"/>
    <col min="258" max="258" width="16.5703125" style="99" customWidth="1"/>
    <col min="259" max="259" width="31.5703125" style="99" customWidth="1"/>
    <col min="260" max="260" width="14.5703125" style="99" customWidth="1"/>
    <col min="261" max="261" width="22.42578125" style="99" customWidth="1"/>
    <col min="262" max="264" width="23.85546875" style="99" bestFit="1" customWidth="1"/>
    <col min="265" max="265" width="41.5703125" style="99" customWidth="1"/>
    <col min="266" max="276" width="13.42578125" style="99" customWidth="1"/>
    <col min="277" max="512" width="11.140625" style="99"/>
    <col min="513" max="513" width="5.5703125" style="99" customWidth="1"/>
    <col min="514" max="514" width="16.5703125" style="99" customWidth="1"/>
    <col min="515" max="515" width="31.5703125" style="99" customWidth="1"/>
    <col min="516" max="516" width="14.5703125" style="99" customWidth="1"/>
    <col min="517" max="517" width="22.42578125" style="99" customWidth="1"/>
    <col min="518" max="520" width="23.85546875" style="99" bestFit="1" customWidth="1"/>
    <col min="521" max="521" width="41.5703125" style="99" customWidth="1"/>
    <col min="522" max="532" width="13.42578125" style="99" customWidth="1"/>
    <col min="533" max="768" width="11.140625" style="99"/>
    <col min="769" max="769" width="5.5703125" style="99" customWidth="1"/>
    <col min="770" max="770" width="16.5703125" style="99" customWidth="1"/>
    <col min="771" max="771" width="31.5703125" style="99" customWidth="1"/>
    <col min="772" max="772" width="14.5703125" style="99" customWidth="1"/>
    <col min="773" max="773" width="22.42578125" style="99" customWidth="1"/>
    <col min="774" max="776" width="23.85546875" style="99" bestFit="1" customWidth="1"/>
    <col min="777" max="777" width="41.5703125" style="99" customWidth="1"/>
    <col min="778" max="788" width="13.42578125" style="99" customWidth="1"/>
    <col min="789" max="1024" width="11.140625" style="99"/>
    <col min="1025" max="1025" width="5.5703125" style="99" customWidth="1"/>
    <col min="1026" max="1026" width="16.5703125" style="99" customWidth="1"/>
    <col min="1027" max="1027" width="31.5703125" style="99" customWidth="1"/>
    <col min="1028" max="1028" width="14.5703125" style="99" customWidth="1"/>
    <col min="1029" max="1029" width="22.42578125" style="99" customWidth="1"/>
    <col min="1030" max="1032" width="23.85546875" style="99" bestFit="1" customWidth="1"/>
    <col min="1033" max="1033" width="41.5703125" style="99" customWidth="1"/>
    <col min="1034" max="1044" width="13.42578125" style="99" customWidth="1"/>
    <col min="1045" max="1280" width="11.140625" style="99"/>
    <col min="1281" max="1281" width="5.5703125" style="99" customWidth="1"/>
    <col min="1282" max="1282" width="16.5703125" style="99" customWidth="1"/>
    <col min="1283" max="1283" width="31.5703125" style="99" customWidth="1"/>
    <col min="1284" max="1284" width="14.5703125" style="99" customWidth="1"/>
    <col min="1285" max="1285" width="22.42578125" style="99" customWidth="1"/>
    <col min="1286" max="1288" width="23.85546875" style="99" bestFit="1" customWidth="1"/>
    <col min="1289" max="1289" width="41.5703125" style="99" customWidth="1"/>
    <col min="1290" max="1300" width="13.42578125" style="99" customWidth="1"/>
    <col min="1301" max="1536" width="11.140625" style="99"/>
    <col min="1537" max="1537" width="5.5703125" style="99" customWidth="1"/>
    <col min="1538" max="1538" width="16.5703125" style="99" customWidth="1"/>
    <col min="1539" max="1539" width="31.5703125" style="99" customWidth="1"/>
    <col min="1540" max="1540" width="14.5703125" style="99" customWidth="1"/>
    <col min="1541" max="1541" width="22.42578125" style="99" customWidth="1"/>
    <col min="1542" max="1544" width="23.85546875" style="99" bestFit="1" customWidth="1"/>
    <col min="1545" max="1545" width="41.5703125" style="99" customWidth="1"/>
    <col min="1546" max="1556" width="13.42578125" style="99" customWidth="1"/>
    <col min="1557" max="1792" width="11.140625" style="99"/>
    <col min="1793" max="1793" width="5.5703125" style="99" customWidth="1"/>
    <col min="1794" max="1794" width="16.5703125" style="99" customWidth="1"/>
    <col min="1795" max="1795" width="31.5703125" style="99" customWidth="1"/>
    <col min="1796" max="1796" width="14.5703125" style="99" customWidth="1"/>
    <col min="1797" max="1797" width="22.42578125" style="99" customWidth="1"/>
    <col min="1798" max="1800" width="23.85546875" style="99" bestFit="1" customWidth="1"/>
    <col min="1801" max="1801" width="41.5703125" style="99" customWidth="1"/>
    <col min="1802" max="1812" width="13.42578125" style="99" customWidth="1"/>
    <col min="1813" max="2048" width="11.140625" style="99"/>
    <col min="2049" max="2049" width="5.5703125" style="99" customWidth="1"/>
    <col min="2050" max="2050" width="16.5703125" style="99" customWidth="1"/>
    <col min="2051" max="2051" width="31.5703125" style="99" customWidth="1"/>
    <col min="2052" max="2052" width="14.5703125" style="99" customWidth="1"/>
    <col min="2053" max="2053" width="22.42578125" style="99" customWidth="1"/>
    <col min="2054" max="2056" width="23.85546875" style="99" bestFit="1" customWidth="1"/>
    <col min="2057" max="2057" width="41.5703125" style="99" customWidth="1"/>
    <col min="2058" max="2068" width="13.42578125" style="99" customWidth="1"/>
    <col min="2069" max="2304" width="11.140625" style="99"/>
    <col min="2305" max="2305" width="5.5703125" style="99" customWidth="1"/>
    <col min="2306" max="2306" width="16.5703125" style="99" customWidth="1"/>
    <col min="2307" max="2307" width="31.5703125" style="99" customWidth="1"/>
    <col min="2308" max="2308" width="14.5703125" style="99" customWidth="1"/>
    <col min="2309" max="2309" width="22.42578125" style="99" customWidth="1"/>
    <col min="2310" max="2312" width="23.85546875" style="99" bestFit="1" customWidth="1"/>
    <col min="2313" max="2313" width="41.5703125" style="99" customWidth="1"/>
    <col min="2314" max="2324" width="13.42578125" style="99" customWidth="1"/>
    <col min="2325" max="2560" width="11.140625" style="99"/>
    <col min="2561" max="2561" width="5.5703125" style="99" customWidth="1"/>
    <col min="2562" max="2562" width="16.5703125" style="99" customWidth="1"/>
    <col min="2563" max="2563" width="31.5703125" style="99" customWidth="1"/>
    <col min="2564" max="2564" width="14.5703125" style="99" customWidth="1"/>
    <col min="2565" max="2565" width="22.42578125" style="99" customWidth="1"/>
    <col min="2566" max="2568" width="23.85546875" style="99" bestFit="1" customWidth="1"/>
    <col min="2569" max="2569" width="41.5703125" style="99" customWidth="1"/>
    <col min="2570" max="2580" width="13.42578125" style="99" customWidth="1"/>
    <col min="2581" max="2816" width="11.140625" style="99"/>
    <col min="2817" max="2817" width="5.5703125" style="99" customWidth="1"/>
    <col min="2818" max="2818" width="16.5703125" style="99" customWidth="1"/>
    <col min="2819" max="2819" width="31.5703125" style="99" customWidth="1"/>
    <col min="2820" max="2820" width="14.5703125" style="99" customWidth="1"/>
    <col min="2821" max="2821" width="22.42578125" style="99" customWidth="1"/>
    <col min="2822" max="2824" width="23.85546875" style="99" bestFit="1" customWidth="1"/>
    <col min="2825" max="2825" width="41.5703125" style="99" customWidth="1"/>
    <col min="2826" max="2836" width="13.42578125" style="99" customWidth="1"/>
    <col min="2837" max="3072" width="11.140625" style="99"/>
    <col min="3073" max="3073" width="5.5703125" style="99" customWidth="1"/>
    <col min="3074" max="3074" width="16.5703125" style="99" customWidth="1"/>
    <col min="3075" max="3075" width="31.5703125" style="99" customWidth="1"/>
    <col min="3076" max="3076" width="14.5703125" style="99" customWidth="1"/>
    <col min="3077" max="3077" width="22.42578125" style="99" customWidth="1"/>
    <col min="3078" max="3080" width="23.85546875" style="99" bestFit="1" customWidth="1"/>
    <col min="3081" max="3081" width="41.5703125" style="99" customWidth="1"/>
    <col min="3082" max="3092" width="13.42578125" style="99" customWidth="1"/>
    <col min="3093" max="3328" width="11.140625" style="99"/>
    <col min="3329" max="3329" width="5.5703125" style="99" customWidth="1"/>
    <col min="3330" max="3330" width="16.5703125" style="99" customWidth="1"/>
    <col min="3331" max="3331" width="31.5703125" style="99" customWidth="1"/>
    <col min="3332" max="3332" width="14.5703125" style="99" customWidth="1"/>
    <col min="3333" max="3333" width="22.42578125" style="99" customWidth="1"/>
    <col min="3334" max="3336" width="23.85546875" style="99" bestFit="1" customWidth="1"/>
    <col min="3337" max="3337" width="41.5703125" style="99" customWidth="1"/>
    <col min="3338" max="3348" width="13.42578125" style="99" customWidth="1"/>
    <col min="3349" max="3584" width="11.140625" style="99"/>
    <col min="3585" max="3585" width="5.5703125" style="99" customWidth="1"/>
    <col min="3586" max="3586" width="16.5703125" style="99" customWidth="1"/>
    <col min="3587" max="3587" width="31.5703125" style="99" customWidth="1"/>
    <col min="3588" max="3588" width="14.5703125" style="99" customWidth="1"/>
    <col min="3589" max="3589" width="22.42578125" style="99" customWidth="1"/>
    <col min="3590" max="3592" width="23.85546875" style="99" bestFit="1" customWidth="1"/>
    <col min="3593" max="3593" width="41.5703125" style="99" customWidth="1"/>
    <col min="3594" max="3604" width="13.42578125" style="99" customWidth="1"/>
    <col min="3605" max="3840" width="11.140625" style="99"/>
    <col min="3841" max="3841" width="5.5703125" style="99" customWidth="1"/>
    <col min="3842" max="3842" width="16.5703125" style="99" customWidth="1"/>
    <col min="3843" max="3843" width="31.5703125" style="99" customWidth="1"/>
    <col min="3844" max="3844" width="14.5703125" style="99" customWidth="1"/>
    <col min="3845" max="3845" width="22.42578125" style="99" customWidth="1"/>
    <col min="3846" max="3848" width="23.85546875" style="99" bestFit="1" customWidth="1"/>
    <col min="3849" max="3849" width="41.5703125" style="99" customWidth="1"/>
    <col min="3850" max="3860" width="13.42578125" style="99" customWidth="1"/>
    <col min="3861" max="4096" width="11.140625" style="99"/>
    <col min="4097" max="4097" width="5.5703125" style="99" customWidth="1"/>
    <col min="4098" max="4098" width="16.5703125" style="99" customWidth="1"/>
    <col min="4099" max="4099" width="31.5703125" style="99" customWidth="1"/>
    <col min="4100" max="4100" width="14.5703125" style="99" customWidth="1"/>
    <col min="4101" max="4101" width="22.42578125" style="99" customWidth="1"/>
    <col min="4102" max="4104" width="23.85546875" style="99" bestFit="1" customWidth="1"/>
    <col min="4105" max="4105" width="41.5703125" style="99" customWidth="1"/>
    <col min="4106" max="4116" width="13.42578125" style="99" customWidth="1"/>
    <col min="4117" max="4352" width="11.140625" style="99"/>
    <col min="4353" max="4353" width="5.5703125" style="99" customWidth="1"/>
    <col min="4354" max="4354" width="16.5703125" style="99" customWidth="1"/>
    <col min="4355" max="4355" width="31.5703125" style="99" customWidth="1"/>
    <col min="4356" max="4356" width="14.5703125" style="99" customWidth="1"/>
    <col min="4357" max="4357" width="22.42578125" style="99" customWidth="1"/>
    <col min="4358" max="4360" width="23.85546875" style="99" bestFit="1" customWidth="1"/>
    <col min="4361" max="4361" width="41.5703125" style="99" customWidth="1"/>
    <col min="4362" max="4372" width="13.42578125" style="99" customWidth="1"/>
    <col min="4373" max="4608" width="11.140625" style="99"/>
    <col min="4609" max="4609" width="5.5703125" style="99" customWidth="1"/>
    <col min="4610" max="4610" width="16.5703125" style="99" customWidth="1"/>
    <col min="4611" max="4611" width="31.5703125" style="99" customWidth="1"/>
    <col min="4612" max="4612" width="14.5703125" style="99" customWidth="1"/>
    <col min="4613" max="4613" width="22.42578125" style="99" customWidth="1"/>
    <col min="4614" max="4616" width="23.85546875" style="99" bestFit="1" customWidth="1"/>
    <col min="4617" max="4617" width="41.5703125" style="99" customWidth="1"/>
    <col min="4618" max="4628" width="13.42578125" style="99" customWidth="1"/>
    <col min="4629" max="4864" width="11.140625" style="99"/>
    <col min="4865" max="4865" width="5.5703125" style="99" customWidth="1"/>
    <col min="4866" max="4866" width="16.5703125" style="99" customWidth="1"/>
    <col min="4867" max="4867" width="31.5703125" style="99" customWidth="1"/>
    <col min="4868" max="4868" width="14.5703125" style="99" customWidth="1"/>
    <col min="4869" max="4869" width="22.42578125" style="99" customWidth="1"/>
    <col min="4870" max="4872" width="23.85546875" style="99" bestFit="1" customWidth="1"/>
    <col min="4873" max="4873" width="41.5703125" style="99" customWidth="1"/>
    <col min="4874" max="4884" width="13.42578125" style="99" customWidth="1"/>
    <col min="4885" max="5120" width="11.140625" style="99"/>
    <col min="5121" max="5121" width="5.5703125" style="99" customWidth="1"/>
    <col min="5122" max="5122" width="16.5703125" style="99" customWidth="1"/>
    <col min="5123" max="5123" width="31.5703125" style="99" customWidth="1"/>
    <col min="5124" max="5124" width="14.5703125" style="99" customWidth="1"/>
    <col min="5125" max="5125" width="22.42578125" style="99" customWidth="1"/>
    <col min="5126" max="5128" width="23.85546875" style="99" bestFit="1" customWidth="1"/>
    <col min="5129" max="5129" width="41.5703125" style="99" customWidth="1"/>
    <col min="5130" max="5140" width="13.42578125" style="99" customWidth="1"/>
    <col min="5141" max="5376" width="11.140625" style="99"/>
    <col min="5377" max="5377" width="5.5703125" style="99" customWidth="1"/>
    <col min="5378" max="5378" width="16.5703125" style="99" customWidth="1"/>
    <col min="5379" max="5379" width="31.5703125" style="99" customWidth="1"/>
    <col min="5380" max="5380" width="14.5703125" style="99" customWidth="1"/>
    <col min="5381" max="5381" width="22.42578125" style="99" customWidth="1"/>
    <col min="5382" max="5384" width="23.85546875" style="99" bestFit="1" customWidth="1"/>
    <col min="5385" max="5385" width="41.5703125" style="99" customWidth="1"/>
    <col min="5386" max="5396" width="13.42578125" style="99" customWidth="1"/>
    <col min="5397" max="5632" width="11.140625" style="99"/>
    <col min="5633" max="5633" width="5.5703125" style="99" customWidth="1"/>
    <col min="5634" max="5634" width="16.5703125" style="99" customWidth="1"/>
    <col min="5635" max="5635" width="31.5703125" style="99" customWidth="1"/>
    <col min="5636" max="5636" width="14.5703125" style="99" customWidth="1"/>
    <col min="5637" max="5637" width="22.42578125" style="99" customWidth="1"/>
    <col min="5638" max="5640" width="23.85546875" style="99" bestFit="1" customWidth="1"/>
    <col min="5641" max="5641" width="41.5703125" style="99" customWidth="1"/>
    <col min="5642" max="5652" width="13.42578125" style="99" customWidth="1"/>
    <col min="5653" max="5888" width="11.140625" style="99"/>
    <col min="5889" max="5889" width="5.5703125" style="99" customWidth="1"/>
    <col min="5890" max="5890" width="16.5703125" style="99" customWidth="1"/>
    <col min="5891" max="5891" width="31.5703125" style="99" customWidth="1"/>
    <col min="5892" max="5892" width="14.5703125" style="99" customWidth="1"/>
    <col min="5893" max="5893" width="22.42578125" style="99" customWidth="1"/>
    <col min="5894" max="5896" width="23.85546875" style="99" bestFit="1" customWidth="1"/>
    <col min="5897" max="5897" width="41.5703125" style="99" customWidth="1"/>
    <col min="5898" max="5908" width="13.42578125" style="99" customWidth="1"/>
    <col min="5909" max="6144" width="11.140625" style="99"/>
    <col min="6145" max="6145" width="5.5703125" style="99" customWidth="1"/>
    <col min="6146" max="6146" width="16.5703125" style="99" customWidth="1"/>
    <col min="6147" max="6147" width="31.5703125" style="99" customWidth="1"/>
    <col min="6148" max="6148" width="14.5703125" style="99" customWidth="1"/>
    <col min="6149" max="6149" width="22.42578125" style="99" customWidth="1"/>
    <col min="6150" max="6152" width="23.85546875" style="99" bestFit="1" customWidth="1"/>
    <col min="6153" max="6153" width="41.5703125" style="99" customWidth="1"/>
    <col min="6154" max="6164" width="13.42578125" style="99" customWidth="1"/>
    <col min="6165" max="6400" width="11.140625" style="99"/>
    <col min="6401" max="6401" width="5.5703125" style="99" customWidth="1"/>
    <col min="6402" max="6402" width="16.5703125" style="99" customWidth="1"/>
    <col min="6403" max="6403" width="31.5703125" style="99" customWidth="1"/>
    <col min="6404" max="6404" width="14.5703125" style="99" customWidth="1"/>
    <col min="6405" max="6405" width="22.42578125" style="99" customWidth="1"/>
    <col min="6406" max="6408" width="23.85546875" style="99" bestFit="1" customWidth="1"/>
    <col min="6409" max="6409" width="41.5703125" style="99" customWidth="1"/>
    <col min="6410" max="6420" width="13.42578125" style="99" customWidth="1"/>
    <col min="6421" max="6656" width="11.140625" style="99"/>
    <col min="6657" max="6657" width="5.5703125" style="99" customWidth="1"/>
    <col min="6658" max="6658" width="16.5703125" style="99" customWidth="1"/>
    <col min="6659" max="6659" width="31.5703125" style="99" customWidth="1"/>
    <col min="6660" max="6660" width="14.5703125" style="99" customWidth="1"/>
    <col min="6661" max="6661" width="22.42578125" style="99" customWidth="1"/>
    <col min="6662" max="6664" width="23.85546875" style="99" bestFit="1" customWidth="1"/>
    <col min="6665" max="6665" width="41.5703125" style="99" customWidth="1"/>
    <col min="6666" max="6676" width="13.42578125" style="99" customWidth="1"/>
    <col min="6677" max="6912" width="11.140625" style="99"/>
    <col min="6913" max="6913" width="5.5703125" style="99" customWidth="1"/>
    <col min="6914" max="6914" width="16.5703125" style="99" customWidth="1"/>
    <col min="6915" max="6915" width="31.5703125" style="99" customWidth="1"/>
    <col min="6916" max="6916" width="14.5703125" style="99" customWidth="1"/>
    <col min="6917" max="6917" width="22.42578125" style="99" customWidth="1"/>
    <col min="6918" max="6920" width="23.85546875" style="99" bestFit="1" customWidth="1"/>
    <col min="6921" max="6921" width="41.5703125" style="99" customWidth="1"/>
    <col min="6922" max="6932" width="13.42578125" style="99" customWidth="1"/>
    <col min="6933" max="7168" width="11.140625" style="99"/>
    <col min="7169" max="7169" width="5.5703125" style="99" customWidth="1"/>
    <col min="7170" max="7170" width="16.5703125" style="99" customWidth="1"/>
    <col min="7171" max="7171" width="31.5703125" style="99" customWidth="1"/>
    <col min="7172" max="7172" width="14.5703125" style="99" customWidth="1"/>
    <col min="7173" max="7173" width="22.42578125" style="99" customWidth="1"/>
    <col min="7174" max="7176" width="23.85546875" style="99" bestFit="1" customWidth="1"/>
    <col min="7177" max="7177" width="41.5703125" style="99" customWidth="1"/>
    <col min="7178" max="7188" width="13.42578125" style="99" customWidth="1"/>
    <col min="7189" max="7424" width="11.140625" style="99"/>
    <col min="7425" max="7425" width="5.5703125" style="99" customWidth="1"/>
    <col min="7426" max="7426" width="16.5703125" style="99" customWidth="1"/>
    <col min="7427" max="7427" width="31.5703125" style="99" customWidth="1"/>
    <col min="7428" max="7428" width="14.5703125" style="99" customWidth="1"/>
    <col min="7429" max="7429" width="22.42578125" style="99" customWidth="1"/>
    <col min="7430" max="7432" width="23.85546875" style="99" bestFit="1" customWidth="1"/>
    <col min="7433" max="7433" width="41.5703125" style="99" customWidth="1"/>
    <col min="7434" max="7444" width="13.42578125" style="99" customWidth="1"/>
    <col min="7445" max="7680" width="11.140625" style="99"/>
    <col min="7681" max="7681" width="5.5703125" style="99" customWidth="1"/>
    <col min="7682" max="7682" width="16.5703125" style="99" customWidth="1"/>
    <col min="7683" max="7683" width="31.5703125" style="99" customWidth="1"/>
    <col min="7684" max="7684" width="14.5703125" style="99" customWidth="1"/>
    <col min="7685" max="7685" width="22.42578125" style="99" customWidth="1"/>
    <col min="7686" max="7688" width="23.85546875" style="99" bestFit="1" customWidth="1"/>
    <col min="7689" max="7689" width="41.5703125" style="99" customWidth="1"/>
    <col min="7690" max="7700" width="13.42578125" style="99" customWidth="1"/>
    <col min="7701" max="7936" width="11.140625" style="99"/>
    <col min="7937" max="7937" width="5.5703125" style="99" customWidth="1"/>
    <col min="7938" max="7938" width="16.5703125" style="99" customWidth="1"/>
    <col min="7939" max="7939" width="31.5703125" style="99" customWidth="1"/>
    <col min="7940" max="7940" width="14.5703125" style="99" customWidth="1"/>
    <col min="7941" max="7941" width="22.42578125" style="99" customWidth="1"/>
    <col min="7942" max="7944" width="23.85546875" style="99" bestFit="1" customWidth="1"/>
    <col min="7945" max="7945" width="41.5703125" style="99" customWidth="1"/>
    <col min="7946" max="7956" width="13.42578125" style="99" customWidth="1"/>
    <col min="7957" max="8192" width="11.140625" style="99"/>
    <col min="8193" max="8193" width="5.5703125" style="99" customWidth="1"/>
    <col min="8194" max="8194" width="16.5703125" style="99" customWidth="1"/>
    <col min="8195" max="8195" width="31.5703125" style="99" customWidth="1"/>
    <col min="8196" max="8196" width="14.5703125" style="99" customWidth="1"/>
    <col min="8197" max="8197" width="22.42578125" style="99" customWidth="1"/>
    <col min="8198" max="8200" width="23.85546875" style="99" bestFit="1" customWidth="1"/>
    <col min="8201" max="8201" width="41.5703125" style="99" customWidth="1"/>
    <col min="8202" max="8212" width="13.42578125" style="99" customWidth="1"/>
    <col min="8213" max="8448" width="11.140625" style="99"/>
    <col min="8449" max="8449" width="5.5703125" style="99" customWidth="1"/>
    <col min="8450" max="8450" width="16.5703125" style="99" customWidth="1"/>
    <col min="8451" max="8451" width="31.5703125" style="99" customWidth="1"/>
    <col min="8452" max="8452" width="14.5703125" style="99" customWidth="1"/>
    <col min="8453" max="8453" width="22.42578125" style="99" customWidth="1"/>
    <col min="8454" max="8456" width="23.85546875" style="99" bestFit="1" customWidth="1"/>
    <col min="8457" max="8457" width="41.5703125" style="99" customWidth="1"/>
    <col min="8458" max="8468" width="13.42578125" style="99" customWidth="1"/>
    <col min="8469" max="8704" width="11.140625" style="99"/>
    <col min="8705" max="8705" width="5.5703125" style="99" customWidth="1"/>
    <col min="8706" max="8706" width="16.5703125" style="99" customWidth="1"/>
    <col min="8707" max="8707" width="31.5703125" style="99" customWidth="1"/>
    <col min="8708" max="8708" width="14.5703125" style="99" customWidth="1"/>
    <col min="8709" max="8709" width="22.42578125" style="99" customWidth="1"/>
    <col min="8710" max="8712" width="23.85546875" style="99" bestFit="1" customWidth="1"/>
    <col min="8713" max="8713" width="41.5703125" style="99" customWidth="1"/>
    <col min="8714" max="8724" width="13.42578125" style="99" customWidth="1"/>
    <col min="8725" max="8960" width="11.140625" style="99"/>
    <col min="8961" max="8961" width="5.5703125" style="99" customWidth="1"/>
    <col min="8962" max="8962" width="16.5703125" style="99" customWidth="1"/>
    <col min="8963" max="8963" width="31.5703125" style="99" customWidth="1"/>
    <col min="8964" max="8964" width="14.5703125" style="99" customWidth="1"/>
    <col min="8965" max="8965" width="22.42578125" style="99" customWidth="1"/>
    <col min="8966" max="8968" width="23.85546875" style="99" bestFit="1" customWidth="1"/>
    <col min="8969" max="8969" width="41.5703125" style="99" customWidth="1"/>
    <col min="8970" max="8980" width="13.42578125" style="99" customWidth="1"/>
    <col min="8981" max="9216" width="11.140625" style="99"/>
    <col min="9217" max="9217" width="5.5703125" style="99" customWidth="1"/>
    <col min="9218" max="9218" width="16.5703125" style="99" customWidth="1"/>
    <col min="9219" max="9219" width="31.5703125" style="99" customWidth="1"/>
    <col min="9220" max="9220" width="14.5703125" style="99" customWidth="1"/>
    <col min="9221" max="9221" width="22.42578125" style="99" customWidth="1"/>
    <col min="9222" max="9224" width="23.85546875" style="99" bestFit="1" customWidth="1"/>
    <col min="9225" max="9225" width="41.5703125" style="99" customWidth="1"/>
    <col min="9226" max="9236" width="13.42578125" style="99" customWidth="1"/>
    <col min="9237" max="9472" width="11.140625" style="99"/>
    <col min="9473" max="9473" width="5.5703125" style="99" customWidth="1"/>
    <col min="9474" max="9474" width="16.5703125" style="99" customWidth="1"/>
    <col min="9475" max="9475" width="31.5703125" style="99" customWidth="1"/>
    <col min="9476" max="9476" width="14.5703125" style="99" customWidth="1"/>
    <col min="9477" max="9477" width="22.42578125" style="99" customWidth="1"/>
    <col min="9478" max="9480" width="23.85546875" style="99" bestFit="1" customWidth="1"/>
    <col min="9481" max="9481" width="41.5703125" style="99" customWidth="1"/>
    <col min="9482" max="9492" width="13.42578125" style="99" customWidth="1"/>
    <col min="9493" max="9728" width="11.140625" style="99"/>
    <col min="9729" max="9729" width="5.5703125" style="99" customWidth="1"/>
    <col min="9730" max="9730" width="16.5703125" style="99" customWidth="1"/>
    <col min="9731" max="9731" width="31.5703125" style="99" customWidth="1"/>
    <col min="9732" max="9732" width="14.5703125" style="99" customWidth="1"/>
    <col min="9733" max="9733" width="22.42578125" style="99" customWidth="1"/>
    <col min="9734" max="9736" width="23.85546875" style="99" bestFit="1" customWidth="1"/>
    <col min="9737" max="9737" width="41.5703125" style="99" customWidth="1"/>
    <col min="9738" max="9748" width="13.42578125" style="99" customWidth="1"/>
    <col min="9749" max="9984" width="11.140625" style="99"/>
    <col min="9985" max="9985" width="5.5703125" style="99" customWidth="1"/>
    <col min="9986" max="9986" width="16.5703125" style="99" customWidth="1"/>
    <col min="9987" max="9987" width="31.5703125" style="99" customWidth="1"/>
    <col min="9988" max="9988" width="14.5703125" style="99" customWidth="1"/>
    <col min="9989" max="9989" width="22.42578125" style="99" customWidth="1"/>
    <col min="9990" max="9992" width="23.85546875" style="99" bestFit="1" customWidth="1"/>
    <col min="9993" max="9993" width="41.5703125" style="99" customWidth="1"/>
    <col min="9994" max="10004" width="13.42578125" style="99" customWidth="1"/>
    <col min="10005" max="10240" width="11.140625" style="99"/>
    <col min="10241" max="10241" width="5.5703125" style="99" customWidth="1"/>
    <col min="10242" max="10242" width="16.5703125" style="99" customWidth="1"/>
    <col min="10243" max="10243" width="31.5703125" style="99" customWidth="1"/>
    <col min="10244" max="10244" width="14.5703125" style="99" customWidth="1"/>
    <col min="10245" max="10245" width="22.42578125" style="99" customWidth="1"/>
    <col min="10246" max="10248" width="23.85546875" style="99" bestFit="1" customWidth="1"/>
    <col min="10249" max="10249" width="41.5703125" style="99" customWidth="1"/>
    <col min="10250" max="10260" width="13.42578125" style="99" customWidth="1"/>
    <col min="10261" max="10496" width="11.140625" style="99"/>
    <col min="10497" max="10497" width="5.5703125" style="99" customWidth="1"/>
    <col min="10498" max="10498" width="16.5703125" style="99" customWidth="1"/>
    <col min="10499" max="10499" width="31.5703125" style="99" customWidth="1"/>
    <col min="10500" max="10500" width="14.5703125" style="99" customWidth="1"/>
    <col min="10501" max="10501" width="22.42578125" style="99" customWidth="1"/>
    <col min="10502" max="10504" width="23.85546875" style="99" bestFit="1" customWidth="1"/>
    <col min="10505" max="10505" width="41.5703125" style="99" customWidth="1"/>
    <col min="10506" max="10516" width="13.42578125" style="99" customWidth="1"/>
    <col min="10517" max="10752" width="11.140625" style="99"/>
    <col min="10753" max="10753" width="5.5703125" style="99" customWidth="1"/>
    <col min="10754" max="10754" width="16.5703125" style="99" customWidth="1"/>
    <col min="10755" max="10755" width="31.5703125" style="99" customWidth="1"/>
    <col min="10756" max="10756" width="14.5703125" style="99" customWidth="1"/>
    <col min="10757" max="10757" width="22.42578125" style="99" customWidth="1"/>
    <col min="10758" max="10760" width="23.85546875" style="99" bestFit="1" customWidth="1"/>
    <col min="10761" max="10761" width="41.5703125" style="99" customWidth="1"/>
    <col min="10762" max="10772" width="13.42578125" style="99" customWidth="1"/>
    <col min="10773" max="11008" width="11.140625" style="99"/>
    <col min="11009" max="11009" width="5.5703125" style="99" customWidth="1"/>
    <col min="11010" max="11010" width="16.5703125" style="99" customWidth="1"/>
    <col min="11011" max="11011" width="31.5703125" style="99" customWidth="1"/>
    <col min="11012" max="11012" width="14.5703125" style="99" customWidth="1"/>
    <col min="11013" max="11013" width="22.42578125" style="99" customWidth="1"/>
    <col min="11014" max="11016" width="23.85546875" style="99" bestFit="1" customWidth="1"/>
    <col min="11017" max="11017" width="41.5703125" style="99" customWidth="1"/>
    <col min="11018" max="11028" width="13.42578125" style="99" customWidth="1"/>
    <col min="11029" max="11264" width="11.140625" style="99"/>
    <col min="11265" max="11265" width="5.5703125" style="99" customWidth="1"/>
    <col min="11266" max="11266" width="16.5703125" style="99" customWidth="1"/>
    <col min="11267" max="11267" width="31.5703125" style="99" customWidth="1"/>
    <col min="11268" max="11268" width="14.5703125" style="99" customWidth="1"/>
    <col min="11269" max="11269" width="22.42578125" style="99" customWidth="1"/>
    <col min="11270" max="11272" width="23.85546875" style="99" bestFit="1" customWidth="1"/>
    <col min="11273" max="11273" width="41.5703125" style="99" customWidth="1"/>
    <col min="11274" max="11284" width="13.42578125" style="99" customWidth="1"/>
    <col min="11285" max="11520" width="11.140625" style="99"/>
    <col min="11521" max="11521" width="5.5703125" style="99" customWidth="1"/>
    <col min="11522" max="11522" width="16.5703125" style="99" customWidth="1"/>
    <col min="11523" max="11523" width="31.5703125" style="99" customWidth="1"/>
    <col min="11524" max="11524" width="14.5703125" style="99" customWidth="1"/>
    <col min="11525" max="11525" width="22.42578125" style="99" customWidth="1"/>
    <col min="11526" max="11528" width="23.85546875" style="99" bestFit="1" customWidth="1"/>
    <col min="11529" max="11529" width="41.5703125" style="99" customWidth="1"/>
    <col min="11530" max="11540" width="13.42578125" style="99" customWidth="1"/>
    <col min="11541" max="11776" width="11.140625" style="99"/>
    <col min="11777" max="11777" width="5.5703125" style="99" customWidth="1"/>
    <col min="11778" max="11778" width="16.5703125" style="99" customWidth="1"/>
    <col min="11779" max="11779" width="31.5703125" style="99" customWidth="1"/>
    <col min="11780" max="11780" width="14.5703125" style="99" customWidth="1"/>
    <col min="11781" max="11781" width="22.42578125" style="99" customWidth="1"/>
    <col min="11782" max="11784" width="23.85546875" style="99" bestFit="1" customWidth="1"/>
    <col min="11785" max="11785" width="41.5703125" style="99" customWidth="1"/>
    <col min="11786" max="11796" width="13.42578125" style="99" customWidth="1"/>
    <col min="11797" max="12032" width="11.140625" style="99"/>
    <col min="12033" max="12033" width="5.5703125" style="99" customWidth="1"/>
    <col min="12034" max="12034" width="16.5703125" style="99" customWidth="1"/>
    <col min="12035" max="12035" width="31.5703125" style="99" customWidth="1"/>
    <col min="12036" max="12036" width="14.5703125" style="99" customWidth="1"/>
    <col min="12037" max="12037" width="22.42578125" style="99" customWidth="1"/>
    <col min="12038" max="12040" width="23.85546875" style="99" bestFit="1" customWidth="1"/>
    <col min="12041" max="12041" width="41.5703125" style="99" customWidth="1"/>
    <col min="12042" max="12052" width="13.42578125" style="99" customWidth="1"/>
    <col min="12053" max="12288" width="11.140625" style="99"/>
    <col min="12289" max="12289" width="5.5703125" style="99" customWidth="1"/>
    <col min="12290" max="12290" width="16.5703125" style="99" customWidth="1"/>
    <col min="12291" max="12291" width="31.5703125" style="99" customWidth="1"/>
    <col min="12292" max="12292" width="14.5703125" style="99" customWidth="1"/>
    <col min="12293" max="12293" width="22.42578125" style="99" customWidth="1"/>
    <col min="12294" max="12296" width="23.85546875" style="99" bestFit="1" customWidth="1"/>
    <col min="12297" max="12297" width="41.5703125" style="99" customWidth="1"/>
    <col min="12298" max="12308" width="13.42578125" style="99" customWidth="1"/>
    <col min="12309" max="12544" width="11.140625" style="99"/>
    <col min="12545" max="12545" width="5.5703125" style="99" customWidth="1"/>
    <col min="12546" max="12546" width="16.5703125" style="99" customWidth="1"/>
    <col min="12547" max="12547" width="31.5703125" style="99" customWidth="1"/>
    <col min="12548" max="12548" width="14.5703125" style="99" customWidth="1"/>
    <col min="12549" max="12549" width="22.42578125" style="99" customWidth="1"/>
    <col min="12550" max="12552" width="23.85546875" style="99" bestFit="1" customWidth="1"/>
    <col min="12553" max="12553" width="41.5703125" style="99" customWidth="1"/>
    <col min="12554" max="12564" width="13.42578125" style="99" customWidth="1"/>
    <col min="12565" max="12800" width="11.140625" style="99"/>
    <col min="12801" max="12801" width="5.5703125" style="99" customWidth="1"/>
    <col min="12802" max="12802" width="16.5703125" style="99" customWidth="1"/>
    <col min="12803" max="12803" width="31.5703125" style="99" customWidth="1"/>
    <col min="12804" max="12804" width="14.5703125" style="99" customWidth="1"/>
    <col min="12805" max="12805" width="22.42578125" style="99" customWidth="1"/>
    <col min="12806" max="12808" width="23.85546875" style="99" bestFit="1" customWidth="1"/>
    <col min="12809" max="12809" width="41.5703125" style="99" customWidth="1"/>
    <col min="12810" max="12820" width="13.42578125" style="99" customWidth="1"/>
    <col min="12821" max="13056" width="11.140625" style="99"/>
    <col min="13057" max="13057" width="5.5703125" style="99" customWidth="1"/>
    <col min="13058" max="13058" width="16.5703125" style="99" customWidth="1"/>
    <col min="13059" max="13059" width="31.5703125" style="99" customWidth="1"/>
    <col min="13060" max="13060" width="14.5703125" style="99" customWidth="1"/>
    <col min="13061" max="13061" width="22.42578125" style="99" customWidth="1"/>
    <col min="13062" max="13064" width="23.85546875" style="99" bestFit="1" customWidth="1"/>
    <col min="13065" max="13065" width="41.5703125" style="99" customWidth="1"/>
    <col min="13066" max="13076" width="13.42578125" style="99" customWidth="1"/>
    <col min="13077" max="13312" width="11.140625" style="99"/>
    <col min="13313" max="13313" width="5.5703125" style="99" customWidth="1"/>
    <col min="13314" max="13314" width="16.5703125" style="99" customWidth="1"/>
    <col min="13315" max="13315" width="31.5703125" style="99" customWidth="1"/>
    <col min="13316" max="13316" width="14.5703125" style="99" customWidth="1"/>
    <col min="13317" max="13317" width="22.42578125" style="99" customWidth="1"/>
    <col min="13318" max="13320" width="23.85546875" style="99" bestFit="1" customWidth="1"/>
    <col min="13321" max="13321" width="41.5703125" style="99" customWidth="1"/>
    <col min="13322" max="13332" width="13.42578125" style="99" customWidth="1"/>
    <col min="13333" max="13568" width="11.140625" style="99"/>
    <col min="13569" max="13569" width="5.5703125" style="99" customWidth="1"/>
    <col min="13570" max="13570" width="16.5703125" style="99" customWidth="1"/>
    <col min="13571" max="13571" width="31.5703125" style="99" customWidth="1"/>
    <col min="13572" max="13572" width="14.5703125" style="99" customWidth="1"/>
    <col min="13573" max="13573" width="22.42578125" style="99" customWidth="1"/>
    <col min="13574" max="13576" width="23.85546875" style="99" bestFit="1" customWidth="1"/>
    <col min="13577" max="13577" width="41.5703125" style="99" customWidth="1"/>
    <col min="13578" max="13588" width="13.42578125" style="99" customWidth="1"/>
    <col min="13589" max="13824" width="11.140625" style="99"/>
    <col min="13825" max="13825" width="5.5703125" style="99" customWidth="1"/>
    <col min="13826" max="13826" width="16.5703125" style="99" customWidth="1"/>
    <col min="13827" max="13827" width="31.5703125" style="99" customWidth="1"/>
    <col min="13828" max="13828" width="14.5703125" style="99" customWidth="1"/>
    <col min="13829" max="13829" width="22.42578125" style="99" customWidth="1"/>
    <col min="13830" max="13832" width="23.85546875" style="99" bestFit="1" customWidth="1"/>
    <col min="13833" max="13833" width="41.5703125" style="99" customWidth="1"/>
    <col min="13834" max="13844" width="13.42578125" style="99" customWidth="1"/>
    <col min="13845" max="14080" width="11.140625" style="99"/>
    <col min="14081" max="14081" width="5.5703125" style="99" customWidth="1"/>
    <col min="14082" max="14082" width="16.5703125" style="99" customWidth="1"/>
    <col min="14083" max="14083" width="31.5703125" style="99" customWidth="1"/>
    <col min="14084" max="14084" width="14.5703125" style="99" customWidth="1"/>
    <col min="14085" max="14085" width="22.42578125" style="99" customWidth="1"/>
    <col min="14086" max="14088" width="23.85546875" style="99" bestFit="1" customWidth="1"/>
    <col min="14089" max="14089" width="41.5703125" style="99" customWidth="1"/>
    <col min="14090" max="14100" width="13.42578125" style="99" customWidth="1"/>
    <col min="14101" max="14336" width="11.140625" style="99"/>
    <col min="14337" max="14337" width="5.5703125" style="99" customWidth="1"/>
    <col min="14338" max="14338" width="16.5703125" style="99" customWidth="1"/>
    <col min="14339" max="14339" width="31.5703125" style="99" customWidth="1"/>
    <col min="14340" max="14340" width="14.5703125" style="99" customWidth="1"/>
    <col min="14341" max="14341" width="22.42578125" style="99" customWidth="1"/>
    <col min="14342" max="14344" width="23.85546875" style="99" bestFit="1" customWidth="1"/>
    <col min="14345" max="14345" width="41.5703125" style="99" customWidth="1"/>
    <col min="14346" max="14356" width="13.42578125" style="99" customWidth="1"/>
    <col min="14357" max="14592" width="11.140625" style="99"/>
    <col min="14593" max="14593" width="5.5703125" style="99" customWidth="1"/>
    <col min="14594" max="14594" width="16.5703125" style="99" customWidth="1"/>
    <col min="14595" max="14595" width="31.5703125" style="99" customWidth="1"/>
    <col min="14596" max="14596" width="14.5703125" style="99" customWidth="1"/>
    <col min="14597" max="14597" width="22.42578125" style="99" customWidth="1"/>
    <col min="14598" max="14600" width="23.85546875" style="99" bestFit="1" customWidth="1"/>
    <col min="14601" max="14601" width="41.5703125" style="99" customWidth="1"/>
    <col min="14602" max="14612" width="13.42578125" style="99" customWidth="1"/>
    <col min="14613" max="14848" width="11.140625" style="99"/>
    <col min="14849" max="14849" width="5.5703125" style="99" customWidth="1"/>
    <col min="14850" max="14850" width="16.5703125" style="99" customWidth="1"/>
    <col min="14851" max="14851" width="31.5703125" style="99" customWidth="1"/>
    <col min="14852" max="14852" width="14.5703125" style="99" customWidth="1"/>
    <col min="14853" max="14853" width="22.42578125" style="99" customWidth="1"/>
    <col min="14854" max="14856" width="23.85546875" style="99" bestFit="1" customWidth="1"/>
    <col min="14857" max="14857" width="41.5703125" style="99" customWidth="1"/>
    <col min="14858" max="14868" width="13.42578125" style="99" customWidth="1"/>
    <col min="14869" max="15104" width="11.140625" style="99"/>
    <col min="15105" max="15105" width="5.5703125" style="99" customWidth="1"/>
    <col min="15106" max="15106" width="16.5703125" style="99" customWidth="1"/>
    <col min="15107" max="15107" width="31.5703125" style="99" customWidth="1"/>
    <col min="15108" max="15108" width="14.5703125" style="99" customWidth="1"/>
    <col min="15109" max="15109" width="22.42578125" style="99" customWidth="1"/>
    <col min="15110" max="15112" width="23.85546875" style="99" bestFit="1" customWidth="1"/>
    <col min="15113" max="15113" width="41.5703125" style="99" customWidth="1"/>
    <col min="15114" max="15124" width="13.42578125" style="99" customWidth="1"/>
    <col min="15125" max="15360" width="11.140625" style="99"/>
    <col min="15361" max="15361" width="5.5703125" style="99" customWidth="1"/>
    <col min="15362" max="15362" width="16.5703125" style="99" customWidth="1"/>
    <col min="15363" max="15363" width="31.5703125" style="99" customWidth="1"/>
    <col min="15364" max="15364" width="14.5703125" style="99" customWidth="1"/>
    <col min="15365" max="15365" width="22.42578125" style="99" customWidth="1"/>
    <col min="15366" max="15368" width="23.85546875" style="99" bestFit="1" customWidth="1"/>
    <col min="15369" max="15369" width="41.5703125" style="99" customWidth="1"/>
    <col min="15370" max="15380" width="13.42578125" style="99" customWidth="1"/>
    <col min="15381" max="15616" width="11.140625" style="99"/>
    <col min="15617" max="15617" width="5.5703125" style="99" customWidth="1"/>
    <col min="15618" max="15618" width="16.5703125" style="99" customWidth="1"/>
    <col min="15619" max="15619" width="31.5703125" style="99" customWidth="1"/>
    <col min="15620" max="15620" width="14.5703125" style="99" customWidth="1"/>
    <col min="15621" max="15621" width="22.42578125" style="99" customWidth="1"/>
    <col min="15622" max="15624" width="23.85546875" style="99" bestFit="1" customWidth="1"/>
    <col min="15625" max="15625" width="41.5703125" style="99" customWidth="1"/>
    <col min="15626" max="15636" width="13.42578125" style="99" customWidth="1"/>
    <col min="15637" max="15872" width="11.140625" style="99"/>
    <col min="15873" max="15873" width="5.5703125" style="99" customWidth="1"/>
    <col min="15874" max="15874" width="16.5703125" style="99" customWidth="1"/>
    <col min="15875" max="15875" width="31.5703125" style="99" customWidth="1"/>
    <col min="15876" max="15876" width="14.5703125" style="99" customWidth="1"/>
    <col min="15877" max="15877" width="22.42578125" style="99" customWidth="1"/>
    <col min="15878" max="15880" width="23.85546875" style="99" bestFit="1" customWidth="1"/>
    <col min="15881" max="15881" width="41.5703125" style="99" customWidth="1"/>
    <col min="15882" max="15892" width="13.42578125" style="99" customWidth="1"/>
    <col min="15893" max="16128" width="11.140625" style="99"/>
    <col min="16129" max="16129" width="5.5703125" style="99" customWidth="1"/>
    <col min="16130" max="16130" width="16.5703125" style="99" customWidth="1"/>
    <col min="16131" max="16131" width="31.5703125" style="99" customWidth="1"/>
    <col min="16132" max="16132" width="14.5703125" style="99" customWidth="1"/>
    <col min="16133" max="16133" width="22.42578125" style="99" customWidth="1"/>
    <col min="16134" max="16136" width="23.85546875" style="99" bestFit="1" customWidth="1"/>
    <col min="16137" max="16137" width="41.5703125" style="99" customWidth="1"/>
    <col min="16138" max="16148" width="13.42578125" style="99" customWidth="1"/>
    <col min="16149" max="16384" width="11.140625" style="99"/>
  </cols>
  <sheetData>
    <row r="1" spans="1:25" s="18" customFormat="1" ht="11.25">
      <c r="A1" s="234" t="s">
        <v>100</v>
      </c>
      <c r="B1" s="234"/>
      <c r="C1" s="234"/>
      <c r="D1" s="234"/>
      <c r="E1" s="234"/>
      <c r="F1" s="234"/>
      <c r="G1" s="234"/>
      <c r="H1" s="234"/>
      <c r="I1" s="234"/>
      <c r="J1" s="234"/>
      <c r="K1" s="234"/>
      <c r="L1" s="234"/>
      <c r="M1" s="234"/>
      <c r="N1" s="234"/>
      <c r="O1" s="234"/>
      <c r="P1" s="234"/>
      <c r="Q1" s="234"/>
      <c r="R1" s="234"/>
      <c r="S1" s="17"/>
      <c r="T1" s="17"/>
      <c r="U1" s="17"/>
      <c r="V1" s="17"/>
      <c r="W1" s="17"/>
      <c r="X1" s="17"/>
      <c r="Y1" s="17"/>
    </row>
    <row r="2" spans="1:25" ht="21">
      <c r="A2" s="292" t="s">
        <v>192</v>
      </c>
      <c r="B2" s="292"/>
      <c r="C2" s="292"/>
      <c r="D2" s="292"/>
      <c r="E2" s="292"/>
      <c r="F2" s="292"/>
    </row>
    <row r="3" spans="1:25">
      <c r="A3" s="20" t="s">
        <v>102</v>
      </c>
    </row>
    <row r="4" spans="1:25" s="102" customFormat="1" ht="7.5" thickBot="1">
      <c r="A4" s="100"/>
      <c r="B4" s="100"/>
      <c r="C4" s="100"/>
      <c r="D4" s="100"/>
      <c r="E4" s="100"/>
      <c r="F4" s="100"/>
      <c r="G4" s="101"/>
      <c r="H4" s="101"/>
      <c r="I4" s="101"/>
      <c r="J4" s="100"/>
      <c r="K4" s="100"/>
      <c r="L4" s="100"/>
      <c r="M4" s="100"/>
      <c r="N4" s="100"/>
      <c r="O4" s="100"/>
      <c r="P4" s="100"/>
      <c r="Q4" s="100"/>
      <c r="R4" s="100"/>
      <c r="S4" s="100"/>
      <c r="T4" s="100"/>
      <c r="U4" s="100"/>
      <c r="V4" s="100"/>
      <c r="W4" s="100"/>
      <c r="X4" s="100"/>
      <c r="Y4" s="100"/>
    </row>
    <row r="5" spans="1:25" ht="31.35" customHeight="1" thickTop="1">
      <c r="B5" s="24" t="s">
        <v>103</v>
      </c>
      <c r="C5" s="103" t="s">
        <v>192</v>
      </c>
      <c r="D5" s="24" t="s">
        <v>105</v>
      </c>
      <c r="E5" s="25">
        <v>45085</v>
      </c>
      <c r="F5" s="26" t="s">
        <v>106</v>
      </c>
      <c r="G5" s="25" t="s">
        <v>107</v>
      </c>
    </row>
    <row r="6" spans="1:25" ht="13.5" thickBot="1">
      <c r="B6" s="104" t="s">
        <v>108</v>
      </c>
      <c r="C6" s="105" t="s">
        <v>193</v>
      </c>
      <c r="D6" s="31" t="s">
        <v>110</v>
      </c>
      <c r="E6" s="106">
        <v>2</v>
      </c>
      <c r="F6" s="31" t="s">
        <v>111</v>
      </c>
      <c r="G6" s="32">
        <v>2022</v>
      </c>
    </row>
    <row r="7" spans="1:25" ht="14.25" thickTop="1" thickBot="1"/>
    <row r="8" spans="1:25" ht="16.5" thickTop="1" thickBot="1">
      <c r="B8" s="240" t="s">
        <v>194</v>
      </c>
      <c r="C8" s="241"/>
      <c r="D8" s="241"/>
      <c r="E8" s="241"/>
      <c r="F8" s="241"/>
      <c r="G8" s="241"/>
      <c r="H8" s="241"/>
      <c r="I8" s="241"/>
      <c r="J8" s="241"/>
      <c r="K8" s="241"/>
      <c r="L8" s="241"/>
      <c r="M8" s="242"/>
      <c r="N8" s="107"/>
    </row>
    <row r="9" spans="1:25" ht="15.75" thickTop="1">
      <c r="B9" s="108"/>
      <c r="C9" s="108"/>
      <c r="D9" s="108"/>
      <c r="E9" s="108"/>
      <c r="F9" s="108"/>
      <c r="G9" s="108"/>
      <c r="H9" s="108"/>
      <c r="I9" s="109"/>
      <c r="J9" s="109"/>
      <c r="K9" s="109"/>
      <c r="L9" s="109"/>
      <c r="M9" s="109"/>
      <c r="N9" s="107"/>
    </row>
    <row r="10" spans="1:25" ht="15.75">
      <c r="B10" s="243" t="s">
        <v>195</v>
      </c>
      <c r="C10" s="243"/>
      <c r="D10" s="243"/>
      <c r="E10" s="243"/>
      <c r="F10" s="243"/>
      <c r="G10" s="243"/>
      <c r="H10" s="243"/>
      <c r="I10" s="243"/>
      <c r="J10" s="243"/>
      <c r="K10" s="243"/>
      <c r="L10" s="243"/>
      <c r="M10" s="243"/>
      <c r="N10" s="107"/>
    </row>
    <row r="11" spans="1:25" ht="17.25" customHeight="1">
      <c r="B11" s="239" t="s">
        <v>196</v>
      </c>
      <c r="C11" s="239"/>
      <c r="D11" s="239"/>
      <c r="E11" s="239"/>
      <c r="F11" s="239"/>
      <c r="G11" s="239"/>
      <c r="H11" s="239"/>
      <c r="I11" s="239"/>
      <c r="J11" s="239"/>
      <c r="K11" s="239"/>
      <c r="L11" s="239"/>
      <c r="M11" s="239"/>
      <c r="N11" s="110"/>
    </row>
    <row r="12" spans="1:25" ht="96.75" customHeight="1">
      <c r="B12" s="239" t="s">
        <v>197</v>
      </c>
      <c r="C12" s="239"/>
      <c r="D12" s="239"/>
      <c r="E12" s="239"/>
      <c r="F12" s="239"/>
      <c r="G12" s="239"/>
      <c r="H12" s="239"/>
      <c r="I12" s="239"/>
      <c r="J12" s="239"/>
      <c r="K12" s="239"/>
      <c r="L12" s="239"/>
      <c r="M12" s="239"/>
      <c r="N12" s="293"/>
      <c r="O12" s="294"/>
      <c r="P12" s="294"/>
      <c r="Q12" s="294"/>
      <c r="R12" s="294"/>
      <c r="S12" s="294"/>
      <c r="T12" s="294"/>
      <c r="U12" s="294"/>
      <c r="V12" s="294"/>
      <c r="W12" s="294"/>
      <c r="X12" s="294"/>
      <c r="Y12" s="294"/>
    </row>
    <row r="13" spans="1:25" ht="28.35" customHeight="1">
      <c r="B13" s="239" t="s">
        <v>198</v>
      </c>
      <c r="C13" s="239"/>
      <c r="D13" s="239"/>
      <c r="E13" s="239"/>
      <c r="F13" s="239"/>
      <c r="G13" s="239"/>
      <c r="H13" s="239"/>
      <c r="I13" s="239"/>
      <c r="J13" s="239"/>
      <c r="K13" s="239"/>
      <c r="L13" s="239"/>
      <c r="M13" s="239"/>
      <c r="N13" s="110"/>
    </row>
    <row r="14" spans="1:25" ht="15.75">
      <c r="B14" s="244" t="s">
        <v>199</v>
      </c>
      <c r="C14" s="245"/>
      <c r="D14" s="245"/>
      <c r="E14" s="245"/>
      <c r="F14" s="245"/>
      <c r="G14" s="245"/>
      <c r="H14" s="245"/>
      <c r="I14" s="245"/>
      <c r="J14" s="245"/>
      <c r="K14" s="245"/>
      <c r="L14" s="245"/>
      <c r="M14" s="245"/>
      <c r="N14" s="107"/>
    </row>
    <row r="15" spans="1:25" ht="15" customHeight="1">
      <c r="B15" s="239" t="s">
        <v>200</v>
      </c>
      <c r="C15" s="239"/>
      <c r="D15" s="239"/>
      <c r="E15" s="239"/>
      <c r="F15" s="239"/>
      <c r="G15" s="239"/>
      <c r="H15" s="239"/>
      <c r="I15" s="239"/>
      <c r="J15" s="239"/>
      <c r="K15" s="239"/>
      <c r="L15" s="239"/>
      <c r="M15" s="239"/>
      <c r="N15" s="107"/>
    </row>
    <row r="16" spans="1:25" ht="22.35" customHeight="1">
      <c r="B16" s="239" t="s">
        <v>201</v>
      </c>
      <c r="C16" s="239"/>
      <c r="D16" s="239"/>
      <c r="E16" s="239"/>
      <c r="F16" s="239"/>
      <c r="G16" s="239"/>
      <c r="H16" s="239"/>
      <c r="I16" s="239"/>
      <c r="J16" s="239"/>
      <c r="K16" s="239"/>
      <c r="L16" s="239"/>
      <c r="M16" s="239"/>
      <c r="N16" s="107"/>
    </row>
    <row r="17" spans="2:14" s="98" customFormat="1" ht="45" customHeight="1">
      <c r="B17" s="239" t="s">
        <v>202</v>
      </c>
      <c r="C17" s="239"/>
      <c r="D17" s="239"/>
      <c r="E17" s="239"/>
      <c r="F17" s="239"/>
      <c r="G17" s="239"/>
      <c r="H17" s="239"/>
      <c r="I17" s="239"/>
      <c r="J17" s="239"/>
      <c r="K17" s="239"/>
      <c r="L17" s="239"/>
      <c r="M17" s="239"/>
      <c r="N17" s="107"/>
    </row>
    <row r="18" spans="2:14" s="98" customFormat="1" ht="39" customHeight="1">
      <c r="B18" s="239" t="s">
        <v>203</v>
      </c>
      <c r="C18" s="239"/>
      <c r="D18" s="239"/>
      <c r="E18" s="239"/>
      <c r="F18" s="239"/>
      <c r="G18" s="239"/>
      <c r="H18" s="239"/>
      <c r="I18" s="239"/>
      <c r="J18" s="239"/>
      <c r="K18" s="239"/>
      <c r="L18" s="239"/>
      <c r="M18" s="239"/>
      <c r="N18" s="107"/>
    </row>
    <row r="19" spans="2:14" s="98" customFormat="1" ht="51.75" customHeight="1">
      <c r="B19" s="239" t="s">
        <v>204</v>
      </c>
      <c r="C19" s="239"/>
      <c r="D19" s="239"/>
      <c r="E19" s="239"/>
      <c r="F19" s="239"/>
      <c r="G19" s="239"/>
      <c r="H19" s="239"/>
      <c r="I19" s="239"/>
      <c r="J19" s="239"/>
      <c r="K19" s="239"/>
      <c r="L19" s="239"/>
      <c r="M19" s="239"/>
      <c r="N19" s="107"/>
    </row>
    <row r="20" spans="2:14" s="98" customFormat="1" ht="32.25" customHeight="1">
      <c r="B20" s="246" t="s">
        <v>205</v>
      </c>
      <c r="C20" s="246"/>
      <c r="D20" s="246"/>
      <c r="E20" s="246"/>
      <c r="F20" s="246"/>
      <c r="G20" s="246"/>
      <c r="H20" s="246"/>
      <c r="I20" s="246"/>
      <c r="J20" s="246"/>
      <c r="K20" s="246"/>
      <c r="L20" s="246"/>
      <c r="M20" s="246"/>
      <c r="N20" s="107"/>
    </row>
    <row r="21" spans="2:14" s="98" customFormat="1" ht="15">
      <c r="B21" s="109"/>
      <c r="C21" s="109"/>
      <c r="D21" s="109"/>
      <c r="E21" s="109"/>
      <c r="F21" s="109"/>
      <c r="G21" s="109"/>
      <c r="H21" s="109"/>
      <c r="I21" s="109"/>
      <c r="J21" s="109"/>
      <c r="K21" s="109"/>
      <c r="L21" s="109"/>
      <c r="M21" s="109"/>
      <c r="N21" s="107"/>
    </row>
    <row r="22" spans="2:14" s="98" customFormat="1" ht="21" customHeight="1">
      <c r="B22" s="111" t="s">
        <v>206</v>
      </c>
      <c r="C22" s="111" t="s">
        <v>207</v>
      </c>
      <c r="D22" s="111" t="s">
        <v>208</v>
      </c>
      <c r="E22" s="112" t="s">
        <v>209</v>
      </c>
      <c r="F22" s="112" t="s">
        <v>210</v>
      </c>
      <c r="G22" s="113" t="s">
        <v>211</v>
      </c>
      <c r="H22" s="113" t="s">
        <v>212</v>
      </c>
      <c r="I22" s="144"/>
      <c r="J22" s="109"/>
      <c r="K22" s="109"/>
      <c r="L22" s="109"/>
      <c r="M22" s="109"/>
      <c r="N22" s="107"/>
    </row>
    <row r="23" spans="2:14" s="98" customFormat="1" ht="15">
      <c r="B23" s="256" t="s">
        <v>213</v>
      </c>
      <c r="C23" s="247" t="s">
        <v>214</v>
      </c>
      <c r="D23" s="112" t="s">
        <v>25</v>
      </c>
      <c r="E23" s="114">
        <v>3033.32</v>
      </c>
      <c r="F23" s="114">
        <v>3029.26</v>
      </c>
      <c r="G23" s="114">
        <v>2.25</v>
      </c>
      <c r="H23" s="114">
        <v>1.8</v>
      </c>
      <c r="I23" s="190"/>
      <c r="J23" s="109"/>
      <c r="K23" s="109"/>
      <c r="L23" s="109"/>
      <c r="M23" s="109"/>
      <c r="N23" s="107"/>
    </row>
    <row r="24" spans="2:14" s="98" customFormat="1" ht="15">
      <c r="B24" s="257"/>
      <c r="C24" s="248"/>
      <c r="D24" s="112" t="s">
        <v>26</v>
      </c>
      <c r="E24" s="114">
        <v>1.74529</v>
      </c>
      <c r="F24" s="114">
        <v>1.7429600000000001</v>
      </c>
      <c r="G24" s="114">
        <v>1.2899999999999999E-3</v>
      </c>
      <c r="H24" s="114">
        <v>1.0399999999999999E-3</v>
      </c>
      <c r="I24" s="190"/>
      <c r="J24" s="191"/>
      <c r="K24" s="109"/>
      <c r="L24" s="109"/>
      <c r="M24" s="109"/>
      <c r="N24" s="107"/>
    </row>
    <row r="25" spans="2:14" s="98" customFormat="1" ht="15">
      <c r="B25" s="257"/>
      <c r="C25" s="248"/>
      <c r="D25" s="112" t="s">
        <v>215</v>
      </c>
      <c r="E25" s="114">
        <v>0.24106</v>
      </c>
      <c r="F25" s="114">
        <v>0.24074000000000001</v>
      </c>
      <c r="G25" s="114">
        <v>1.8000000000000001E-4</v>
      </c>
      <c r="H25" s="114">
        <v>1.3999999999999999E-4</v>
      </c>
      <c r="I25" s="190"/>
      <c r="J25" s="109"/>
      <c r="K25" s="109"/>
      <c r="L25" s="109"/>
      <c r="M25" s="109"/>
      <c r="N25" s="107"/>
    </row>
    <row r="26" spans="2:14" s="98" customFormat="1" ht="15">
      <c r="B26" s="257"/>
      <c r="C26" s="249"/>
      <c r="D26" s="112" t="s">
        <v>216</v>
      </c>
      <c r="E26" s="114">
        <v>0.22239999999999999</v>
      </c>
      <c r="F26" s="114">
        <v>0.22209999999999999</v>
      </c>
      <c r="G26" s="114">
        <v>1.7000000000000001E-4</v>
      </c>
      <c r="H26" s="114">
        <v>1.2999999999999999E-4</v>
      </c>
      <c r="I26" s="190"/>
      <c r="J26" s="109"/>
      <c r="K26" s="109"/>
      <c r="L26" s="109"/>
      <c r="M26" s="109"/>
      <c r="N26" s="107"/>
    </row>
    <row r="27" spans="2:14" s="98" customFormat="1" ht="15">
      <c r="B27" s="257"/>
      <c r="C27" s="247" t="s">
        <v>217</v>
      </c>
      <c r="D27" s="112" t="s">
        <v>25</v>
      </c>
      <c r="E27" s="114">
        <v>2539.25</v>
      </c>
      <c r="F27" s="114">
        <v>2534.4699999999998</v>
      </c>
      <c r="G27" s="114">
        <v>3.44</v>
      </c>
      <c r="H27" s="114">
        <v>1.34</v>
      </c>
      <c r="I27" s="190"/>
    </row>
    <row r="28" spans="2:14" s="98" customFormat="1" ht="15">
      <c r="B28" s="257"/>
      <c r="C28" s="248"/>
      <c r="D28" s="112" t="s">
        <v>26</v>
      </c>
      <c r="E28" s="114">
        <v>0.44435999999999998</v>
      </c>
      <c r="F28" s="115">
        <v>0.44352999999999998</v>
      </c>
      <c r="G28" s="115">
        <v>5.9999999999999995E-4</v>
      </c>
      <c r="H28" s="115">
        <v>2.3000000000000001E-4</v>
      </c>
      <c r="I28" s="190"/>
    </row>
    <row r="29" spans="2:14" s="98" customFormat="1" ht="15">
      <c r="B29" s="257"/>
      <c r="C29" s="248"/>
      <c r="D29" s="112" t="s">
        <v>215</v>
      </c>
      <c r="E29" s="114">
        <v>0.20227000000000001</v>
      </c>
      <c r="F29" s="115">
        <v>0.20188</v>
      </c>
      <c r="G29" s="115">
        <v>2.7999999999999998E-4</v>
      </c>
      <c r="H29" s="115">
        <v>1.1E-4</v>
      </c>
      <c r="I29" s="190"/>
    </row>
    <row r="30" spans="2:14" s="98" customFormat="1" ht="15">
      <c r="B30" s="257"/>
      <c r="C30" s="249"/>
      <c r="D30" s="112" t="s">
        <v>216</v>
      </c>
      <c r="E30" s="114">
        <v>0.18253999999999998</v>
      </c>
      <c r="F30" s="115">
        <v>0.18218999999999999</v>
      </c>
      <c r="G30" s="115">
        <v>2.5000000000000001E-4</v>
      </c>
      <c r="H30" s="115">
        <v>1E-4</v>
      </c>
      <c r="I30" s="190"/>
    </row>
    <row r="31" spans="2:14" s="98" customFormat="1" ht="15">
      <c r="B31" s="257"/>
      <c r="C31" s="247" t="s">
        <v>218</v>
      </c>
      <c r="D31" s="112" t="s">
        <v>25</v>
      </c>
      <c r="E31" s="114">
        <v>2559.17</v>
      </c>
      <c r="F31" s="114">
        <v>2554.39</v>
      </c>
      <c r="G31" s="114">
        <v>3.44</v>
      </c>
      <c r="H31" s="114">
        <v>1.34</v>
      </c>
      <c r="I31" s="190"/>
    </row>
    <row r="32" spans="2:14" s="98" customFormat="1" ht="15">
      <c r="B32" s="257"/>
      <c r="C32" s="248"/>
      <c r="D32" s="112" t="s">
        <v>26</v>
      </c>
      <c r="E32" s="114">
        <v>1.1579999999999999</v>
      </c>
      <c r="F32" s="115">
        <v>1.1558299999999999</v>
      </c>
      <c r="G32" s="115">
        <v>1.56E-3</v>
      </c>
      <c r="H32" s="115">
        <v>6.0999999999999997E-4</v>
      </c>
      <c r="I32" s="190"/>
    </row>
    <row r="33" spans="2:9" s="98" customFormat="1" ht="15">
      <c r="B33" s="257"/>
      <c r="C33" s="248"/>
      <c r="D33" s="112" t="s">
        <v>215</v>
      </c>
      <c r="E33" s="114">
        <v>0.20386000000000001</v>
      </c>
      <c r="F33" s="116">
        <v>0.20347000000000001</v>
      </c>
      <c r="G33" s="115">
        <v>2.7999999999999998E-4</v>
      </c>
      <c r="H33" s="115">
        <v>1.1E-4</v>
      </c>
      <c r="I33" s="190"/>
    </row>
    <row r="34" spans="2:9" s="98" customFormat="1" ht="15">
      <c r="B34" s="257"/>
      <c r="C34" s="249"/>
      <c r="D34" s="112" t="s">
        <v>216</v>
      </c>
      <c r="E34" s="114">
        <v>0.18396999999999999</v>
      </c>
      <c r="F34" s="115">
        <v>0.18362000000000001</v>
      </c>
      <c r="G34" s="115">
        <v>2.5000000000000001E-4</v>
      </c>
      <c r="H34" s="115">
        <v>1E-4</v>
      </c>
      <c r="I34" s="190"/>
    </row>
    <row r="35" spans="2:9" s="98" customFormat="1" ht="15">
      <c r="B35" s="257"/>
      <c r="C35" s="247" t="s">
        <v>219</v>
      </c>
      <c r="D35" s="112" t="s">
        <v>25</v>
      </c>
      <c r="E35" s="114">
        <v>2939.29</v>
      </c>
      <c r="F35" s="114">
        <v>2935.18</v>
      </c>
      <c r="G35" s="114">
        <v>2.2799999999999998</v>
      </c>
      <c r="H35" s="114">
        <v>1.83</v>
      </c>
      <c r="I35" s="190"/>
    </row>
    <row r="36" spans="2:9" s="98" customFormat="1" ht="15">
      <c r="B36" s="257"/>
      <c r="C36" s="248"/>
      <c r="D36" s="112" t="s">
        <v>26</v>
      </c>
      <c r="E36" s="114">
        <v>1.5570900000000001</v>
      </c>
      <c r="F36" s="115">
        <v>1.55491</v>
      </c>
      <c r="G36" s="115">
        <v>1.2099999999999999E-3</v>
      </c>
      <c r="H36" s="115">
        <v>9.7000000000000005E-4</v>
      </c>
      <c r="I36" s="190"/>
    </row>
    <row r="37" spans="2:9" s="98" customFormat="1" ht="15">
      <c r="B37" s="257"/>
      <c r="C37" s="248"/>
      <c r="D37" s="112" t="s">
        <v>215</v>
      </c>
      <c r="E37" s="114">
        <v>0.23030999999999999</v>
      </c>
      <c r="F37" s="115">
        <v>0.22999</v>
      </c>
      <c r="G37" s="115">
        <v>1.8000000000000001E-4</v>
      </c>
      <c r="H37" s="115">
        <v>1.3999999999999999E-4</v>
      </c>
      <c r="I37" s="190"/>
    </row>
    <row r="38" spans="2:9" s="98" customFormat="1" ht="15">
      <c r="B38" s="257"/>
      <c r="C38" s="249"/>
      <c r="D38" s="112" t="s">
        <v>216</v>
      </c>
      <c r="E38" s="114">
        <v>0.21448999999999999</v>
      </c>
      <c r="F38" s="115">
        <v>0.21418999999999999</v>
      </c>
      <c r="G38" s="115">
        <v>1.7000000000000001E-4</v>
      </c>
      <c r="H38" s="115">
        <v>1.2999999999999999E-4</v>
      </c>
      <c r="I38" s="190"/>
    </row>
    <row r="39" spans="2:9" s="98" customFormat="1" ht="15">
      <c r="B39" s="257"/>
      <c r="C39" s="247" t="s">
        <v>220</v>
      </c>
      <c r="D39" s="112" t="s">
        <v>25</v>
      </c>
      <c r="E39" s="114">
        <v>2539.25</v>
      </c>
      <c r="F39" s="114">
        <v>2534.4699999999998</v>
      </c>
      <c r="G39" s="114">
        <v>3.44</v>
      </c>
      <c r="H39" s="114">
        <v>1.34</v>
      </c>
      <c r="I39" s="190"/>
    </row>
    <row r="40" spans="2:9" s="98" customFormat="1" ht="15">
      <c r="B40" s="257"/>
      <c r="C40" s="248"/>
      <c r="D40" s="112" t="s">
        <v>221</v>
      </c>
      <c r="E40" s="114">
        <v>2.0157400000000001</v>
      </c>
      <c r="F40" s="115">
        <v>2.01193</v>
      </c>
      <c r="G40" s="115">
        <v>2.7399999999999998E-3</v>
      </c>
      <c r="H40" s="115">
        <v>1.07E-3</v>
      </c>
      <c r="I40" s="190"/>
    </row>
    <row r="41" spans="2:9" s="98" customFormat="1" ht="15">
      <c r="B41" s="257"/>
      <c r="C41" s="248"/>
      <c r="D41" s="112" t="s">
        <v>215</v>
      </c>
      <c r="E41" s="114">
        <v>0.20227000000000001</v>
      </c>
      <c r="F41" s="115">
        <v>0.20188</v>
      </c>
      <c r="G41" s="115">
        <v>2.7999999999999998E-4</v>
      </c>
      <c r="H41" s="115">
        <v>1.1E-4</v>
      </c>
      <c r="I41" s="190"/>
    </row>
    <row r="42" spans="2:9" s="98" customFormat="1" ht="15">
      <c r="B42" s="257"/>
      <c r="C42" s="249"/>
      <c r="D42" s="112" t="s">
        <v>216</v>
      </c>
      <c r="E42" s="114">
        <v>0.18253999999999998</v>
      </c>
      <c r="F42" s="115">
        <v>0.18218999999999999</v>
      </c>
      <c r="G42" s="115">
        <v>2.5000000000000001E-4</v>
      </c>
      <c r="H42" s="115">
        <v>1E-4</v>
      </c>
      <c r="I42" s="190"/>
    </row>
    <row r="43" spans="2:9" s="98" customFormat="1" ht="15">
      <c r="B43" s="257"/>
      <c r="C43" s="247" t="s">
        <v>222</v>
      </c>
      <c r="D43" s="112" t="s">
        <v>25</v>
      </c>
      <c r="E43" s="114">
        <v>2559.17</v>
      </c>
      <c r="F43" s="114">
        <v>2554.39</v>
      </c>
      <c r="G43" s="114">
        <v>3.44</v>
      </c>
      <c r="H43" s="114">
        <v>1.34</v>
      </c>
      <c r="I43" s="190"/>
    </row>
    <row r="44" spans="2:9" s="98" customFormat="1" ht="15">
      <c r="B44" s="257"/>
      <c r="C44" s="248"/>
      <c r="D44" s="112" t="s">
        <v>221</v>
      </c>
      <c r="E44" s="114">
        <v>2.0315500000000002</v>
      </c>
      <c r="F44" s="115">
        <v>2.0277400000000001</v>
      </c>
      <c r="G44" s="115">
        <v>2.7399999999999998E-3</v>
      </c>
      <c r="H44" s="115">
        <v>1.07E-3</v>
      </c>
      <c r="I44" s="190"/>
    </row>
    <row r="45" spans="2:9" s="98" customFormat="1" ht="15">
      <c r="B45" s="257"/>
      <c r="C45" s="248"/>
      <c r="D45" s="112" t="s">
        <v>215</v>
      </c>
      <c r="E45" s="114">
        <v>0.20386000000000001</v>
      </c>
      <c r="F45" s="115">
        <v>0.20347000000000001</v>
      </c>
      <c r="G45" s="115">
        <v>2.7999999999999998E-4</v>
      </c>
      <c r="H45" s="115">
        <v>1.1E-4</v>
      </c>
      <c r="I45" s="190"/>
    </row>
    <row r="46" spans="2:9" s="98" customFormat="1" ht="15">
      <c r="B46" s="257"/>
      <c r="C46" s="249"/>
      <c r="D46" s="112" t="s">
        <v>216</v>
      </c>
      <c r="E46" s="114">
        <v>0.18396999999999999</v>
      </c>
      <c r="F46" s="115">
        <v>0.18362000000000001</v>
      </c>
      <c r="G46" s="115">
        <v>2.5000000000000001E-4</v>
      </c>
      <c r="H46" s="115">
        <v>1E-4</v>
      </c>
      <c r="I46" s="190"/>
    </row>
    <row r="47" spans="2:9" s="98" customFormat="1" ht="15">
      <c r="B47" s="257"/>
      <c r="C47" s="247" t="s">
        <v>223</v>
      </c>
      <c r="D47" s="112" t="s">
        <v>25</v>
      </c>
      <c r="E47" s="114">
        <v>2578.25</v>
      </c>
      <c r="F47" s="114">
        <v>2575.6999999999998</v>
      </c>
      <c r="G47" s="114">
        <v>1.17</v>
      </c>
      <c r="H47" s="114">
        <v>1.39</v>
      </c>
      <c r="I47" s="190"/>
    </row>
    <row r="48" spans="2:9" s="98" customFormat="1" ht="15">
      <c r="B48" s="257"/>
      <c r="C48" s="248"/>
      <c r="D48" s="112" t="s">
        <v>26</v>
      </c>
      <c r="E48" s="114">
        <v>0.94440999999999997</v>
      </c>
      <c r="F48" s="115">
        <v>0.94347999999999999</v>
      </c>
      <c r="G48" s="115">
        <v>4.2999999999999999E-4</v>
      </c>
      <c r="H48" s="115">
        <v>5.1000000000000004E-4</v>
      </c>
      <c r="I48" s="190"/>
    </row>
    <row r="49" spans="2:9" s="98" customFormat="1" ht="15">
      <c r="B49" s="257"/>
      <c r="C49" s="248"/>
      <c r="D49" s="112" t="s">
        <v>215</v>
      </c>
      <c r="E49" s="114">
        <v>0.19917000000000001</v>
      </c>
      <c r="F49" s="115">
        <v>0.19897000000000001</v>
      </c>
      <c r="G49" s="115">
        <v>9.0000000000000006E-5</v>
      </c>
      <c r="H49" s="115">
        <v>1.1E-4</v>
      </c>
      <c r="I49" s="190"/>
    </row>
    <row r="50" spans="2:9" s="98" customFormat="1" ht="15">
      <c r="B50" s="257"/>
      <c r="C50" s="249"/>
      <c r="D50" s="112" t="s">
        <v>216</v>
      </c>
      <c r="E50" s="114">
        <v>0.18323999999999999</v>
      </c>
      <c r="F50" s="115">
        <v>0.18304999999999999</v>
      </c>
      <c r="G50" s="115">
        <v>8.0000000000000007E-5</v>
      </c>
      <c r="H50" s="115">
        <v>1E-4</v>
      </c>
      <c r="I50" s="190"/>
    </row>
    <row r="51" spans="2:9" s="98" customFormat="1" ht="15">
      <c r="B51" s="257"/>
      <c r="C51" s="247" t="s">
        <v>37</v>
      </c>
      <c r="D51" s="112" t="s">
        <v>25</v>
      </c>
      <c r="E51" s="114">
        <v>2997.55</v>
      </c>
      <c r="F51" s="115">
        <v>2993.4</v>
      </c>
      <c r="G51" s="115">
        <v>2.31</v>
      </c>
      <c r="H51" s="115">
        <v>1.85</v>
      </c>
      <c r="I51" s="190"/>
    </row>
    <row r="52" spans="2:9" s="98" customFormat="1" ht="15">
      <c r="B52" s="257"/>
      <c r="C52" s="248"/>
      <c r="D52" s="112" t="s">
        <v>26</v>
      </c>
      <c r="E52" s="114">
        <v>1.5435399999999999</v>
      </c>
      <c r="F52" s="115">
        <v>1.5414000000000001</v>
      </c>
      <c r="G52" s="115">
        <v>1.1900000000000001E-3</v>
      </c>
      <c r="H52" s="115">
        <v>9.5E-4</v>
      </c>
      <c r="I52" s="190"/>
    </row>
    <row r="53" spans="2:9" s="98" customFormat="1" ht="15">
      <c r="B53" s="257"/>
      <c r="C53" s="248"/>
      <c r="D53" s="112" t="s">
        <v>215</v>
      </c>
      <c r="E53" s="114">
        <v>0.23257</v>
      </c>
      <c r="F53" s="115">
        <v>0.23225000000000001</v>
      </c>
      <c r="G53" s="115">
        <v>1.8000000000000001E-4</v>
      </c>
      <c r="H53" s="115">
        <v>1.3999999999999999E-4</v>
      </c>
      <c r="I53" s="190"/>
    </row>
    <row r="54" spans="2:9" s="98" customFormat="1" ht="15">
      <c r="B54" s="258"/>
      <c r="C54" s="249"/>
      <c r="D54" s="112" t="s">
        <v>216</v>
      </c>
      <c r="E54" s="114">
        <v>0.21410999999999999</v>
      </c>
      <c r="F54" s="115">
        <v>0.21381</v>
      </c>
      <c r="G54" s="115">
        <v>1.6000000000000001E-4</v>
      </c>
      <c r="H54" s="115">
        <v>1.2999999999999999E-4</v>
      </c>
      <c r="I54" s="190"/>
    </row>
    <row r="55" spans="2:9" s="98" customFormat="1" ht="15">
      <c r="B55" s="117"/>
      <c r="C55" s="117"/>
      <c r="D55" s="117"/>
      <c r="E55" s="118"/>
      <c r="F55" s="118"/>
      <c r="G55" s="118"/>
      <c r="H55" s="118"/>
      <c r="I55" s="98" t="s">
        <v>224</v>
      </c>
    </row>
    <row r="56" spans="2:9" s="98" customFormat="1" ht="15">
      <c r="B56" s="117"/>
      <c r="C56" s="117"/>
      <c r="D56" s="117"/>
      <c r="E56" s="118"/>
      <c r="F56" s="118"/>
      <c r="G56" s="118"/>
      <c r="H56" s="118"/>
      <c r="I56" s="98" t="s">
        <v>224</v>
      </c>
    </row>
    <row r="57" spans="2:9" s="98" customFormat="1" ht="15">
      <c r="B57" s="117"/>
      <c r="C57" s="117"/>
      <c r="D57" s="117"/>
      <c r="E57" s="118"/>
      <c r="F57" s="118"/>
      <c r="G57" s="118"/>
      <c r="H57" s="118"/>
      <c r="I57" s="98" t="s">
        <v>224</v>
      </c>
    </row>
    <row r="58" spans="2:9" s="98" customFormat="1" ht="18">
      <c r="B58" s="111" t="s">
        <v>206</v>
      </c>
      <c r="C58" s="111" t="s">
        <v>207</v>
      </c>
      <c r="D58" s="111" t="s">
        <v>208</v>
      </c>
      <c r="E58" s="112" t="s">
        <v>209</v>
      </c>
      <c r="F58" s="112" t="s">
        <v>210</v>
      </c>
      <c r="G58" s="119" t="s">
        <v>211</v>
      </c>
      <c r="H58" s="119" t="s">
        <v>212</v>
      </c>
    </row>
    <row r="59" spans="2:9" s="98" customFormat="1" ht="15">
      <c r="B59" s="250" t="s">
        <v>225</v>
      </c>
      <c r="C59" s="247" t="s">
        <v>226</v>
      </c>
      <c r="D59" s="112" t="s">
        <v>25</v>
      </c>
      <c r="E59" s="114">
        <v>3192.76</v>
      </c>
      <c r="F59" s="120">
        <v>3127.67</v>
      </c>
      <c r="G59" s="120">
        <v>35.29</v>
      </c>
      <c r="H59" s="120">
        <v>29.8</v>
      </c>
      <c r="I59" s="190"/>
    </row>
    <row r="60" spans="2:9" s="98" customFormat="1" ht="15">
      <c r="B60" s="251"/>
      <c r="C60" s="248"/>
      <c r="D60" s="112" t="s">
        <v>26</v>
      </c>
      <c r="E60" s="114">
        <v>2.3304800000000001</v>
      </c>
      <c r="F60" s="115">
        <v>2.2829700000000002</v>
      </c>
      <c r="G60" s="115">
        <v>2.5760000000000002E-2</v>
      </c>
      <c r="H60" s="115">
        <v>2.1749999999999999E-2</v>
      </c>
      <c r="I60" s="190"/>
    </row>
    <row r="61" spans="2:9" s="98" customFormat="1" ht="15">
      <c r="B61" s="251"/>
      <c r="C61" s="248"/>
      <c r="D61" s="112" t="s">
        <v>215</v>
      </c>
      <c r="E61" s="114">
        <v>0.25658000000000003</v>
      </c>
      <c r="F61" s="115">
        <v>0.25135000000000002</v>
      </c>
      <c r="G61" s="115">
        <v>2.8400000000000001E-3</v>
      </c>
      <c r="H61" s="115">
        <v>2.3900000000000002E-3</v>
      </c>
      <c r="I61" s="190"/>
    </row>
    <row r="62" spans="2:9" s="98" customFormat="1" ht="15">
      <c r="B62" s="251"/>
      <c r="C62" s="249"/>
      <c r="D62" s="112" t="s">
        <v>216</v>
      </c>
      <c r="E62" s="114">
        <v>0.24374999999999999</v>
      </c>
      <c r="F62" s="115">
        <v>0.23877999999999999</v>
      </c>
      <c r="G62" s="115">
        <v>2.6900000000000001E-3</v>
      </c>
      <c r="H62" s="115">
        <v>2.2799999999999999E-3</v>
      </c>
      <c r="I62" s="190"/>
    </row>
    <row r="63" spans="2:9" s="98" customFormat="1" ht="15">
      <c r="B63" s="251"/>
      <c r="C63" s="247" t="s">
        <v>227</v>
      </c>
      <c r="D63" s="112" t="s">
        <v>25</v>
      </c>
      <c r="E63" s="114">
        <v>3181.4300000000003</v>
      </c>
      <c r="F63" s="120">
        <v>3149.67</v>
      </c>
      <c r="G63" s="120">
        <v>1.96</v>
      </c>
      <c r="H63" s="120">
        <v>29.8</v>
      </c>
      <c r="I63" s="190"/>
    </row>
    <row r="64" spans="2:9" s="98" customFormat="1" ht="15">
      <c r="B64" s="251"/>
      <c r="C64" s="248"/>
      <c r="D64" s="112" t="s">
        <v>26</v>
      </c>
      <c r="E64" s="114">
        <v>2.54514</v>
      </c>
      <c r="F64" s="115">
        <v>2.51973</v>
      </c>
      <c r="G64" s="115">
        <v>1.57E-3</v>
      </c>
      <c r="H64" s="115">
        <v>2.384E-2</v>
      </c>
      <c r="I64" s="190"/>
    </row>
    <row r="65" spans="2:9" s="98" customFormat="1" ht="15">
      <c r="B65" s="251"/>
      <c r="C65" s="248"/>
      <c r="D65" s="112" t="s">
        <v>215</v>
      </c>
      <c r="E65" s="114">
        <v>0.26085999999999998</v>
      </c>
      <c r="F65" s="115">
        <v>0.25825999999999999</v>
      </c>
      <c r="G65" s="115">
        <v>1.6000000000000001E-4</v>
      </c>
      <c r="H65" s="115">
        <v>2.4399999999999999E-3</v>
      </c>
      <c r="I65" s="190"/>
    </row>
    <row r="66" spans="2:9" s="98" customFormat="1" ht="15">
      <c r="B66" s="251"/>
      <c r="C66" s="249"/>
      <c r="D66" s="112" t="s">
        <v>216</v>
      </c>
      <c r="E66" s="114">
        <v>0.24782000000000001</v>
      </c>
      <c r="F66" s="115">
        <v>0.24535000000000001</v>
      </c>
      <c r="G66" s="115">
        <v>1.4999999999999999E-4</v>
      </c>
      <c r="H66" s="115">
        <v>2.32E-3</v>
      </c>
      <c r="I66" s="190"/>
    </row>
    <row r="67" spans="2:9" s="98" customFormat="1" ht="15">
      <c r="B67" s="251"/>
      <c r="C67" s="253" t="s">
        <v>228</v>
      </c>
      <c r="D67" s="112" t="s">
        <v>25</v>
      </c>
      <c r="E67" s="114">
        <v>3165.01</v>
      </c>
      <c r="F67" s="120">
        <v>3149.67</v>
      </c>
      <c r="G67" s="120">
        <v>7.5</v>
      </c>
      <c r="H67" s="120">
        <v>7.84</v>
      </c>
      <c r="I67" s="190"/>
    </row>
    <row r="68" spans="2:9" s="98" customFormat="1" ht="15">
      <c r="B68" s="251"/>
      <c r="C68" s="254"/>
      <c r="D68" s="112" t="s">
        <v>26</v>
      </c>
      <c r="E68" s="114">
        <v>2.54013</v>
      </c>
      <c r="F68" s="115">
        <v>2.5278200000000002</v>
      </c>
      <c r="G68" s="115">
        <v>6.0200000000000002E-3</v>
      </c>
      <c r="H68" s="115">
        <v>6.2899999999999996E-3</v>
      </c>
      <c r="I68" s="190"/>
    </row>
    <row r="69" spans="2:9" s="98" customFormat="1" ht="15">
      <c r="B69" s="251"/>
      <c r="C69" s="254"/>
      <c r="D69" s="112" t="s">
        <v>215</v>
      </c>
      <c r="E69" s="114">
        <v>0.25974999999999998</v>
      </c>
      <c r="F69" s="115">
        <v>0.25849</v>
      </c>
      <c r="G69" s="115">
        <v>6.2E-4</v>
      </c>
      <c r="H69" s="115">
        <v>6.4000000000000005E-4</v>
      </c>
      <c r="I69" s="190"/>
    </row>
    <row r="70" spans="2:9" s="98" customFormat="1" ht="15">
      <c r="B70" s="251"/>
      <c r="C70" s="255"/>
      <c r="D70" s="112" t="s">
        <v>216</v>
      </c>
      <c r="E70" s="114">
        <v>0.24677000000000002</v>
      </c>
      <c r="F70" s="115">
        <v>0.24557000000000001</v>
      </c>
      <c r="G70" s="115">
        <v>5.9000000000000003E-4</v>
      </c>
      <c r="H70" s="115">
        <v>6.0999999999999997E-4</v>
      </c>
      <c r="I70" s="190"/>
    </row>
    <row r="71" spans="2:9" s="98" customFormat="1" ht="15">
      <c r="B71" s="251"/>
      <c r="C71" s="253" t="s">
        <v>229</v>
      </c>
      <c r="D71" s="112" t="s">
        <v>25</v>
      </c>
      <c r="E71" s="114">
        <v>3032.89</v>
      </c>
      <c r="F71" s="120">
        <v>2988.85</v>
      </c>
      <c r="G71" s="120">
        <v>0.31</v>
      </c>
      <c r="H71" s="120">
        <v>43.73</v>
      </c>
      <c r="I71" s="190"/>
    </row>
    <row r="72" spans="2:9" s="98" customFormat="1" ht="15">
      <c r="B72" s="251"/>
      <c r="C72" s="254"/>
      <c r="D72" s="112" t="s">
        <v>26</v>
      </c>
      <c r="E72" s="114">
        <v>2.5578399999999997</v>
      </c>
      <c r="F72" s="115">
        <v>2.5205799999999998</v>
      </c>
      <c r="G72" s="115">
        <v>2.5999999999999998E-4</v>
      </c>
      <c r="H72" s="115">
        <v>3.6999999999999998E-2</v>
      </c>
      <c r="I72" s="190"/>
    </row>
    <row r="73" spans="2:9" s="98" customFormat="1" ht="15">
      <c r="B73" s="251"/>
      <c r="C73" s="254"/>
      <c r="D73" s="112" t="s">
        <v>215</v>
      </c>
      <c r="E73" s="114">
        <v>0.25630999999999998</v>
      </c>
      <c r="F73" s="115">
        <v>0.25257000000000002</v>
      </c>
      <c r="G73" s="115">
        <v>3.0000000000000001E-5</v>
      </c>
      <c r="H73" s="115">
        <v>3.7100000000000002E-3</v>
      </c>
      <c r="I73" s="190"/>
    </row>
    <row r="74" spans="2:9" s="98" customFormat="1" ht="15">
      <c r="B74" s="251"/>
      <c r="C74" s="255"/>
      <c r="D74" s="112" t="s">
        <v>216</v>
      </c>
      <c r="E74" s="114">
        <v>0.24114999999999998</v>
      </c>
      <c r="F74" s="115">
        <v>0.23763999999999999</v>
      </c>
      <c r="G74" s="115">
        <v>2.0000000000000002E-5</v>
      </c>
      <c r="H74" s="115">
        <v>3.49E-3</v>
      </c>
      <c r="I74" s="190"/>
    </row>
    <row r="75" spans="2:9" s="98" customFormat="1" ht="15">
      <c r="B75" s="251"/>
      <c r="C75" s="253" t="s">
        <v>230</v>
      </c>
      <c r="D75" s="112" t="s">
        <v>25</v>
      </c>
      <c r="E75" s="114">
        <v>3208.7599999999998</v>
      </c>
      <c r="F75" s="120">
        <v>3164.33</v>
      </c>
      <c r="G75" s="120">
        <v>0.31</v>
      </c>
      <c r="H75" s="120">
        <v>44.12</v>
      </c>
      <c r="I75" s="190"/>
    </row>
    <row r="76" spans="2:9" s="98" customFormat="1" ht="15">
      <c r="B76" s="251"/>
      <c r="C76" s="254"/>
      <c r="D76" s="112" t="s">
        <v>26</v>
      </c>
      <c r="E76" s="114">
        <v>2.6987999999999999</v>
      </c>
      <c r="F76" s="115">
        <v>2.66134</v>
      </c>
      <c r="G76" s="115">
        <v>2.5999999999999998E-4</v>
      </c>
      <c r="H76" s="115">
        <v>3.7199999999999997E-2</v>
      </c>
      <c r="I76" s="190"/>
    </row>
    <row r="77" spans="2:9" s="98" customFormat="1" ht="15">
      <c r="B77" s="251"/>
      <c r="C77" s="254"/>
      <c r="D77" s="112" t="s">
        <v>215</v>
      </c>
      <c r="E77" s="114">
        <v>0.26938999999999996</v>
      </c>
      <c r="F77" s="115">
        <v>0.26565</v>
      </c>
      <c r="G77" s="115">
        <v>3.0000000000000001E-5</v>
      </c>
      <c r="H77" s="115">
        <v>3.7100000000000002E-3</v>
      </c>
      <c r="I77" s="190"/>
    </row>
    <row r="78" spans="2:9" s="98" customFormat="1" ht="15">
      <c r="B78" s="251"/>
      <c r="C78" s="255"/>
      <c r="D78" s="112" t="s">
        <v>216</v>
      </c>
      <c r="E78" s="114">
        <v>0.25320999999999999</v>
      </c>
      <c r="F78" s="115">
        <v>0.24970999999999999</v>
      </c>
      <c r="G78" s="115">
        <v>2.0000000000000002E-5</v>
      </c>
      <c r="H78" s="115">
        <v>3.48E-3</v>
      </c>
      <c r="I78" s="190"/>
    </row>
    <row r="79" spans="2:9" s="98" customFormat="1" ht="15">
      <c r="B79" s="251"/>
      <c r="C79" s="253" t="s">
        <v>231</v>
      </c>
      <c r="D79" s="112" t="s">
        <v>25</v>
      </c>
      <c r="E79" s="114">
        <v>3229.2000000000003</v>
      </c>
      <c r="F79" s="120">
        <v>3216.38</v>
      </c>
      <c r="G79" s="120">
        <v>4.8099999999999996</v>
      </c>
      <c r="H79" s="120">
        <v>8.01</v>
      </c>
      <c r="I79" s="190"/>
    </row>
    <row r="80" spans="2:9" s="98" customFormat="1" ht="15">
      <c r="B80" s="251"/>
      <c r="C80" s="254"/>
      <c r="D80" s="112" t="s">
        <v>26</v>
      </c>
      <c r="E80" s="114">
        <v>3.17523</v>
      </c>
      <c r="F80" s="115">
        <v>3.16262</v>
      </c>
      <c r="G80" s="115">
        <v>4.7299999999999998E-3</v>
      </c>
      <c r="H80" s="115">
        <v>7.8799999999999999E-3</v>
      </c>
      <c r="I80" s="190"/>
    </row>
    <row r="81" spans="2:9" s="98" customFormat="1" ht="15">
      <c r="B81" s="251"/>
      <c r="C81" s="254"/>
      <c r="D81" s="112" t="s">
        <v>215</v>
      </c>
      <c r="E81" s="114">
        <v>0.28525999999999996</v>
      </c>
      <c r="F81" s="115">
        <v>0.28412999999999999</v>
      </c>
      <c r="G81" s="115">
        <v>4.2000000000000002E-4</v>
      </c>
      <c r="H81" s="115">
        <v>7.1000000000000002E-4</v>
      </c>
      <c r="I81" s="190"/>
    </row>
    <row r="82" spans="2:9" s="98" customFormat="1" ht="15">
      <c r="B82" s="251"/>
      <c r="C82" s="255"/>
      <c r="D82" s="112" t="s">
        <v>216</v>
      </c>
      <c r="E82" s="114">
        <v>0.26816000000000001</v>
      </c>
      <c r="F82" s="115">
        <v>0.26708999999999999</v>
      </c>
      <c r="G82" s="115">
        <v>4.0000000000000002E-4</v>
      </c>
      <c r="H82" s="115">
        <v>6.7000000000000002E-4</v>
      </c>
      <c r="I82" s="190"/>
    </row>
    <row r="83" spans="2:9" s="98" customFormat="1" ht="15">
      <c r="B83" s="251"/>
      <c r="C83" s="253" t="s">
        <v>232</v>
      </c>
      <c r="D83" s="112" t="s">
        <v>25</v>
      </c>
      <c r="E83" s="114">
        <v>3230.2799999999997</v>
      </c>
      <c r="F83" s="120">
        <v>3190</v>
      </c>
      <c r="G83" s="120">
        <v>3.29</v>
      </c>
      <c r="H83" s="120">
        <v>36.99</v>
      </c>
      <c r="I83" s="190"/>
    </row>
    <row r="84" spans="2:9" s="98" customFormat="1" ht="15">
      <c r="B84" s="251"/>
      <c r="C84" s="254"/>
      <c r="D84" s="112" t="s">
        <v>26</v>
      </c>
      <c r="E84" s="114">
        <v>2.7585700000000002</v>
      </c>
      <c r="F84" s="115">
        <v>2.72417</v>
      </c>
      <c r="G84" s="115">
        <v>2.81E-3</v>
      </c>
      <c r="H84" s="115">
        <v>3.159E-2</v>
      </c>
      <c r="I84" s="190"/>
    </row>
    <row r="85" spans="2:9" s="98" customFormat="1" ht="15">
      <c r="B85" s="251"/>
      <c r="C85" s="254"/>
      <c r="D85" s="112" t="s">
        <v>215</v>
      </c>
      <c r="E85" s="114">
        <v>0.27319000000000004</v>
      </c>
      <c r="F85" s="115">
        <v>0.26978000000000002</v>
      </c>
      <c r="G85" s="115">
        <v>2.7999999999999998E-4</v>
      </c>
      <c r="H85" s="115">
        <v>3.13E-3</v>
      </c>
      <c r="I85" s="190"/>
    </row>
    <row r="86" spans="2:9" s="98" customFormat="1" ht="15">
      <c r="B86" s="251"/>
      <c r="C86" s="255"/>
      <c r="D86" s="112" t="s">
        <v>216</v>
      </c>
      <c r="E86" s="114">
        <v>0.25678999999999996</v>
      </c>
      <c r="F86" s="115">
        <v>0.25358999999999998</v>
      </c>
      <c r="G86" s="115">
        <v>2.5999999999999998E-4</v>
      </c>
      <c r="H86" s="115">
        <v>2.9399999999999999E-3</v>
      </c>
      <c r="I86" s="190"/>
    </row>
    <row r="87" spans="2:9" s="98" customFormat="1" ht="15">
      <c r="B87" s="251"/>
      <c r="C87" s="259" t="s">
        <v>233</v>
      </c>
      <c r="D87" s="112" t="s">
        <v>25</v>
      </c>
      <c r="E87" s="114">
        <v>3181.44</v>
      </c>
      <c r="F87" s="120">
        <v>3171.09</v>
      </c>
      <c r="G87" s="120">
        <v>3.06</v>
      </c>
      <c r="H87" s="120">
        <v>7.29</v>
      </c>
      <c r="I87" s="190"/>
    </row>
    <row r="88" spans="2:9" s="98" customFormat="1" ht="15">
      <c r="B88" s="251"/>
      <c r="C88" s="260"/>
      <c r="D88" s="112" t="s">
        <v>26</v>
      </c>
      <c r="E88" s="114">
        <v>2.7497199999999999</v>
      </c>
      <c r="F88" s="120">
        <v>2.74078</v>
      </c>
      <c r="G88" s="120">
        <v>2.64E-3</v>
      </c>
      <c r="H88" s="120">
        <v>6.3E-3</v>
      </c>
      <c r="I88" s="190"/>
    </row>
    <row r="89" spans="2:9" s="98" customFormat="1" ht="15">
      <c r="B89" s="251"/>
      <c r="C89" s="260"/>
      <c r="D89" s="112" t="s">
        <v>215</v>
      </c>
      <c r="E89" s="114">
        <v>0.28103999999999996</v>
      </c>
      <c r="F89" s="115">
        <v>0.28012999999999999</v>
      </c>
      <c r="G89" s="115">
        <v>2.7E-4</v>
      </c>
      <c r="H89" s="115">
        <v>6.4000000000000005E-4</v>
      </c>
      <c r="I89" s="190"/>
    </row>
    <row r="90" spans="2:9" s="98" customFormat="1" ht="15">
      <c r="B90" s="251"/>
      <c r="C90" s="261"/>
      <c r="D90" s="112" t="s">
        <v>216</v>
      </c>
      <c r="E90" s="114">
        <v>0.26417999999999997</v>
      </c>
      <c r="F90" s="115">
        <v>0.26332</v>
      </c>
      <c r="G90" s="115">
        <v>2.5000000000000001E-4</v>
      </c>
      <c r="H90" s="115">
        <v>6.0999999999999997E-4</v>
      </c>
      <c r="I90" s="190"/>
    </row>
    <row r="91" spans="2:9" s="98" customFormat="1" ht="15">
      <c r="B91" s="251"/>
      <c r="C91" s="259" t="s">
        <v>234</v>
      </c>
      <c r="D91" s="112" t="s">
        <v>25</v>
      </c>
      <c r="E91" s="114">
        <v>3142.87</v>
      </c>
      <c r="F91" s="120">
        <v>3131.33</v>
      </c>
      <c r="G91" s="120">
        <v>3.41</v>
      </c>
      <c r="H91" s="120">
        <v>8.1300000000000008</v>
      </c>
      <c r="I91" s="190"/>
    </row>
    <row r="92" spans="2:9" s="98" customFormat="1" ht="15">
      <c r="B92" s="251"/>
      <c r="C92" s="260"/>
      <c r="D92" s="112" t="s">
        <v>26</v>
      </c>
      <c r="E92" s="114">
        <v>2.1192699999999998</v>
      </c>
      <c r="F92" s="120">
        <v>2.1114899999999999</v>
      </c>
      <c r="G92" s="120">
        <v>2.3E-3</v>
      </c>
      <c r="H92" s="120">
        <v>5.4799999999999996E-3</v>
      </c>
      <c r="I92" s="190"/>
    </row>
    <row r="93" spans="2:9" s="98" customFormat="1" ht="15">
      <c r="B93" s="251"/>
      <c r="C93" s="260"/>
      <c r="D93" s="112" t="s">
        <v>215</v>
      </c>
      <c r="E93" s="114">
        <v>0.24895</v>
      </c>
      <c r="F93" s="115">
        <v>0.24804000000000001</v>
      </c>
      <c r="G93" s="115">
        <v>2.7E-4</v>
      </c>
      <c r="H93" s="115">
        <v>6.4000000000000005E-4</v>
      </c>
      <c r="I93" s="190"/>
    </row>
    <row r="94" spans="2:9" s="98" customFormat="1" ht="15">
      <c r="B94" s="251"/>
      <c r="C94" s="261"/>
      <c r="D94" s="122" t="s">
        <v>216</v>
      </c>
      <c r="E94" s="114">
        <v>0.23651</v>
      </c>
      <c r="F94" s="123">
        <v>0.23563999999999999</v>
      </c>
      <c r="G94" s="123">
        <v>2.5999999999999998E-4</v>
      </c>
      <c r="H94" s="123">
        <v>6.0999999999999997E-4</v>
      </c>
      <c r="I94" s="190"/>
    </row>
    <row r="95" spans="2:9" s="98" customFormat="1" ht="15">
      <c r="B95" s="251"/>
      <c r="C95" s="259" t="s">
        <v>235</v>
      </c>
      <c r="D95" s="124" t="s">
        <v>25</v>
      </c>
      <c r="E95" s="114">
        <v>2903.08</v>
      </c>
      <c r="F95" s="125">
        <v>2884.53</v>
      </c>
      <c r="G95" s="125">
        <v>9.68</v>
      </c>
      <c r="H95" s="126">
        <v>8.8699999999999992</v>
      </c>
      <c r="I95" s="190"/>
    </row>
    <row r="96" spans="2:9" s="98" customFormat="1" ht="15">
      <c r="B96" s="251"/>
      <c r="C96" s="260"/>
      <c r="D96" s="127" t="s">
        <v>26</v>
      </c>
      <c r="E96" s="114">
        <v>2.1618500000000003</v>
      </c>
      <c r="F96" s="115">
        <v>2.14805</v>
      </c>
      <c r="G96" s="115">
        <v>7.1999999999999998E-3</v>
      </c>
      <c r="H96" s="128">
        <v>6.6E-3</v>
      </c>
      <c r="I96" s="190"/>
    </row>
    <row r="97" spans="2:14" s="98" customFormat="1" ht="15">
      <c r="B97" s="251"/>
      <c r="C97" s="260"/>
      <c r="D97" s="127" t="s">
        <v>215</v>
      </c>
      <c r="E97" s="114">
        <v>0.23961000000000002</v>
      </c>
      <c r="F97" s="115">
        <v>0.23808000000000001</v>
      </c>
      <c r="G97" s="115">
        <v>8.0000000000000004E-4</v>
      </c>
      <c r="H97" s="128">
        <v>7.2999999999999996E-4</v>
      </c>
      <c r="I97" s="190"/>
    </row>
    <row r="98" spans="2:14" s="98" customFormat="1" ht="15">
      <c r="B98" s="251"/>
      <c r="C98" s="261"/>
      <c r="D98" s="129" t="s">
        <v>216</v>
      </c>
      <c r="E98" s="114">
        <v>0.22719</v>
      </c>
      <c r="F98" s="130">
        <v>0.22575000000000001</v>
      </c>
      <c r="G98" s="130">
        <v>7.5000000000000002E-4</v>
      </c>
      <c r="H98" s="131">
        <v>6.8999999999999997E-4</v>
      </c>
      <c r="I98" s="190"/>
    </row>
    <row r="99" spans="2:14" s="98" customFormat="1" ht="15">
      <c r="B99" s="251"/>
      <c r="C99" s="253" t="s">
        <v>236</v>
      </c>
      <c r="D99" s="132" t="s">
        <v>25</v>
      </c>
      <c r="E99" s="114">
        <v>3153.9</v>
      </c>
      <c r="F99" s="133">
        <v>3135</v>
      </c>
      <c r="G99" s="133">
        <v>9.86</v>
      </c>
      <c r="H99" s="133">
        <v>9.0399999999999991</v>
      </c>
      <c r="I99" s="190"/>
    </row>
    <row r="100" spans="2:14" s="98" customFormat="1" ht="15">
      <c r="B100" s="251"/>
      <c r="C100" s="254"/>
      <c r="D100" s="112" t="s">
        <v>26</v>
      </c>
      <c r="E100" s="114">
        <v>2.3397000000000001</v>
      </c>
      <c r="F100" s="115">
        <v>2.3256700000000001</v>
      </c>
      <c r="G100" s="115">
        <v>7.3200000000000001E-3</v>
      </c>
      <c r="H100" s="115">
        <v>6.7099999999999998E-3</v>
      </c>
      <c r="I100" s="190"/>
    </row>
    <row r="101" spans="2:14" s="98" customFormat="1" ht="15">
      <c r="B101" s="251"/>
      <c r="C101" s="254"/>
      <c r="D101" s="112" t="s">
        <v>215</v>
      </c>
      <c r="E101" s="114">
        <v>0.25428000000000001</v>
      </c>
      <c r="F101" s="115">
        <v>0.25274999999999997</v>
      </c>
      <c r="G101" s="115">
        <v>8.0000000000000004E-4</v>
      </c>
      <c r="H101" s="115">
        <v>7.2999999999999996E-4</v>
      </c>
      <c r="I101" s="190"/>
    </row>
    <row r="102" spans="2:14" s="98" customFormat="1" ht="15">
      <c r="B102" s="251"/>
      <c r="C102" s="255"/>
      <c r="D102" s="112" t="s">
        <v>216</v>
      </c>
      <c r="E102" s="114">
        <v>0.24156</v>
      </c>
      <c r="F102" s="115">
        <v>0.24010999999999999</v>
      </c>
      <c r="G102" s="115">
        <v>7.6000000000000004E-4</v>
      </c>
      <c r="H102" s="115">
        <v>6.8999999999999997E-4</v>
      </c>
      <c r="I102" s="190"/>
    </row>
    <row r="103" spans="2:14" s="98" customFormat="1" ht="15">
      <c r="B103" s="251"/>
      <c r="C103" s="253" t="s">
        <v>237</v>
      </c>
      <c r="D103" s="112" t="s">
        <v>25</v>
      </c>
      <c r="E103" s="114">
        <v>3229.2000000000003</v>
      </c>
      <c r="F103" s="120">
        <v>3216.38</v>
      </c>
      <c r="G103" s="120">
        <v>4.8099999999999996</v>
      </c>
      <c r="H103" s="120">
        <v>8.01</v>
      </c>
      <c r="I103" s="190"/>
    </row>
    <row r="104" spans="2:14" s="98" customFormat="1" ht="15">
      <c r="B104" s="251"/>
      <c r="C104" s="254"/>
      <c r="D104" s="112" t="s">
        <v>26</v>
      </c>
      <c r="E104" s="114">
        <v>3.17523</v>
      </c>
      <c r="F104" s="115">
        <v>3.16262</v>
      </c>
      <c r="G104" s="115">
        <v>4.7299999999999998E-3</v>
      </c>
      <c r="H104" s="115">
        <v>7.8799999999999999E-3</v>
      </c>
      <c r="I104" s="190"/>
    </row>
    <row r="105" spans="2:14" s="98" customFormat="1" ht="15">
      <c r="B105" s="251"/>
      <c r="C105" s="254"/>
      <c r="D105" s="112" t="s">
        <v>215</v>
      </c>
      <c r="E105" s="114">
        <v>0.28525999999999996</v>
      </c>
      <c r="F105" s="115">
        <v>0.28412999999999999</v>
      </c>
      <c r="G105" s="115">
        <v>4.2000000000000002E-4</v>
      </c>
      <c r="H105" s="115">
        <v>7.1000000000000002E-4</v>
      </c>
      <c r="I105" s="190"/>
    </row>
    <row r="106" spans="2:14" s="98" customFormat="1" ht="15">
      <c r="B106" s="251"/>
      <c r="C106" s="255"/>
      <c r="D106" s="112" t="s">
        <v>216</v>
      </c>
      <c r="E106" s="114">
        <v>0.26816000000000001</v>
      </c>
      <c r="F106" s="115">
        <v>0.26708999999999999</v>
      </c>
      <c r="G106" s="115">
        <v>4.0000000000000002E-4</v>
      </c>
      <c r="H106" s="115">
        <v>6.7000000000000002E-4</v>
      </c>
      <c r="I106" s="190"/>
    </row>
    <row r="107" spans="2:14" s="98" customFormat="1" ht="15">
      <c r="B107" s="251"/>
      <c r="C107" s="253" t="s">
        <v>238</v>
      </c>
      <c r="D107" s="112" t="s">
        <v>25</v>
      </c>
      <c r="E107" s="114">
        <v>3230.2799999999997</v>
      </c>
      <c r="F107" s="120">
        <v>3190</v>
      </c>
      <c r="G107" s="120">
        <v>3.29</v>
      </c>
      <c r="H107" s="120">
        <v>36.99</v>
      </c>
      <c r="I107" s="190"/>
    </row>
    <row r="108" spans="2:14" s="117" customFormat="1" ht="15">
      <c r="B108" s="251"/>
      <c r="C108" s="254"/>
      <c r="D108" s="112" t="s">
        <v>26</v>
      </c>
      <c r="E108" s="114">
        <v>2.7585700000000002</v>
      </c>
      <c r="F108" s="115">
        <v>2.72417</v>
      </c>
      <c r="G108" s="115">
        <v>2.81E-3</v>
      </c>
      <c r="H108" s="115">
        <v>3.159E-2</v>
      </c>
      <c r="I108" s="190"/>
      <c r="J108" s="98"/>
      <c r="K108" s="98"/>
      <c r="L108" s="98"/>
      <c r="M108" s="98"/>
      <c r="N108" s="98"/>
    </row>
    <row r="109" spans="2:14" s="117" customFormat="1" ht="15">
      <c r="B109" s="251"/>
      <c r="C109" s="254"/>
      <c r="D109" s="112" t="s">
        <v>215</v>
      </c>
      <c r="E109" s="114">
        <v>0.27319000000000004</v>
      </c>
      <c r="F109" s="115">
        <v>0.26978000000000002</v>
      </c>
      <c r="G109" s="115">
        <v>2.7999999999999998E-4</v>
      </c>
      <c r="H109" s="115">
        <v>3.13E-3</v>
      </c>
      <c r="I109" s="190"/>
      <c r="J109" s="98"/>
      <c r="K109" s="98"/>
      <c r="L109" s="98"/>
      <c r="M109" s="98"/>
      <c r="N109" s="98"/>
    </row>
    <row r="110" spans="2:14" s="117" customFormat="1" ht="15">
      <c r="B110" s="251"/>
      <c r="C110" s="255"/>
      <c r="D110" s="112" t="s">
        <v>216</v>
      </c>
      <c r="E110" s="114">
        <v>0.25678999999999996</v>
      </c>
      <c r="F110" s="115">
        <v>0.25358999999999998</v>
      </c>
      <c r="G110" s="115">
        <v>2.5999999999999998E-4</v>
      </c>
      <c r="H110" s="115">
        <v>2.9399999999999999E-3</v>
      </c>
      <c r="I110" s="190"/>
      <c r="J110" s="98"/>
      <c r="K110" s="98"/>
      <c r="L110" s="98"/>
      <c r="M110" s="98"/>
      <c r="N110" s="98"/>
    </row>
    <row r="111" spans="2:14" s="98" customFormat="1" ht="15">
      <c r="B111" s="251"/>
      <c r="C111" s="253" t="s">
        <v>239</v>
      </c>
      <c r="D111" s="112" t="s">
        <v>25</v>
      </c>
      <c r="E111" s="114">
        <v>2944.81</v>
      </c>
      <c r="F111" s="120">
        <v>2933.33</v>
      </c>
      <c r="G111" s="120">
        <v>3.39</v>
      </c>
      <c r="H111" s="120">
        <v>8.09</v>
      </c>
      <c r="I111" s="190"/>
    </row>
    <row r="112" spans="2:14" s="98" customFormat="1" ht="15">
      <c r="B112" s="251"/>
      <c r="C112" s="254"/>
      <c r="D112" s="112" t="s">
        <v>26</v>
      </c>
      <c r="E112" s="121"/>
      <c r="F112" s="121"/>
      <c r="G112" s="121"/>
      <c r="H112" s="121"/>
      <c r="I112" s="190"/>
    </row>
    <row r="113" spans="2:9" s="98" customFormat="1" ht="15">
      <c r="B113" s="251"/>
      <c r="C113" s="254"/>
      <c r="D113" s="112" t="s">
        <v>215</v>
      </c>
      <c r="E113" s="114">
        <v>0.25964999999999999</v>
      </c>
      <c r="F113" s="115">
        <v>0.25863999999999998</v>
      </c>
      <c r="G113" s="115">
        <v>2.9999999999999997E-4</v>
      </c>
      <c r="H113" s="115">
        <v>7.1000000000000002E-4</v>
      </c>
      <c r="I113" s="190"/>
    </row>
    <row r="114" spans="2:9" s="98" customFormat="1" ht="15">
      <c r="B114" s="251"/>
      <c r="C114" s="255"/>
      <c r="D114" s="112" t="s">
        <v>216</v>
      </c>
      <c r="E114" s="114">
        <v>0.24667</v>
      </c>
      <c r="F114" s="115">
        <v>0.24571000000000001</v>
      </c>
      <c r="G114" s="115">
        <v>2.7999999999999998E-4</v>
      </c>
      <c r="H114" s="115">
        <v>6.8000000000000005E-4</v>
      </c>
      <c r="I114" s="190"/>
    </row>
    <row r="115" spans="2:9" s="98" customFormat="1" ht="15">
      <c r="B115" s="251"/>
      <c r="C115" s="253" t="s">
        <v>240</v>
      </c>
      <c r="D115" s="112" t="s">
        <v>25</v>
      </c>
      <c r="E115" s="114">
        <v>3224.57</v>
      </c>
      <c r="F115" s="120">
        <v>3171.09</v>
      </c>
      <c r="G115" s="120">
        <v>3.17</v>
      </c>
      <c r="H115" s="120">
        <v>50.31</v>
      </c>
      <c r="I115" s="190"/>
    </row>
    <row r="116" spans="2:9" ht="15">
      <c r="B116" s="251"/>
      <c r="C116" s="254"/>
      <c r="D116" s="112" t="s">
        <v>26</v>
      </c>
      <c r="E116" s="114">
        <v>2.7536699999999996</v>
      </c>
      <c r="F116" s="120">
        <v>2.7080099999999998</v>
      </c>
      <c r="G116" s="120">
        <v>2.7000000000000001E-3</v>
      </c>
      <c r="H116" s="120">
        <v>4.2959999999999998E-2</v>
      </c>
      <c r="I116" s="190"/>
    </row>
    <row r="117" spans="2:9" ht="15">
      <c r="B117" s="251"/>
      <c r="C117" s="254"/>
      <c r="D117" s="112" t="s">
        <v>215</v>
      </c>
      <c r="E117" s="114">
        <v>0.27503</v>
      </c>
      <c r="F117" s="115">
        <v>0.27046999999999999</v>
      </c>
      <c r="G117" s="115">
        <v>2.7E-4</v>
      </c>
      <c r="H117" s="115">
        <v>4.2900000000000004E-3</v>
      </c>
      <c r="I117" s="190"/>
    </row>
    <row r="118" spans="2:9" ht="15">
      <c r="B118" s="251"/>
      <c r="C118" s="255"/>
      <c r="D118" s="112" t="s">
        <v>216</v>
      </c>
      <c r="E118" s="114">
        <v>0.25681999999999999</v>
      </c>
      <c r="F118" s="115">
        <v>0.25256000000000001</v>
      </c>
      <c r="G118" s="115">
        <v>2.5000000000000001E-4</v>
      </c>
      <c r="H118" s="115">
        <v>4.0099999999999997E-3</v>
      </c>
      <c r="I118" s="190"/>
    </row>
    <row r="119" spans="2:9" ht="15">
      <c r="B119" s="251"/>
      <c r="C119" s="253" t="s">
        <v>241</v>
      </c>
      <c r="D119" s="112" t="s">
        <v>25</v>
      </c>
      <c r="E119" s="114">
        <v>3249.99</v>
      </c>
      <c r="F119" s="120">
        <v>3205.99</v>
      </c>
      <c r="G119" s="120">
        <v>0.81</v>
      </c>
      <c r="H119" s="120">
        <v>43.19</v>
      </c>
      <c r="I119" s="190"/>
    </row>
    <row r="120" spans="2:9" ht="15">
      <c r="B120" s="251"/>
      <c r="C120" s="254"/>
      <c r="D120" s="112" t="s">
        <v>26</v>
      </c>
      <c r="E120" s="114">
        <v>2.7753900000000002</v>
      </c>
      <c r="F120" s="115">
        <v>2.7378200000000001</v>
      </c>
      <c r="G120" s="115">
        <v>6.8999999999999997E-4</v>
      </c>
      <c r="H120" s="115">
        <v>3.6880000000000003E-2</v>
      </c>
      <c r="I120" s="190"/>
    </row>
    <row r="121" spans="2:9" ht="15">
      <c r="B121" s="251"/>
      <c r="C121" s="254"/>
      <c r="D121" s="112" t="s">
        <v>215</v>
      </c>
      <c r="E121" s="114">
        <v>0.27484999999999998</v>
      </c>
      <c r="F121" s="115">
        <v>0.27112999999999998</v>
      </c>
      <c r="G121" s="115">
        <v>6.9999999999999994E-5</v>
      </c>
      <c r="H121" s="115">
        <v>3.65E-3</v>
      </c>
      <c r="I121" s="190"/>
    </row>
    <row r="122" spans="2:9" ht="15">
      <c r="B122" s="251"/>
      <c r="C122" s="255"/>
      <c r="D122" s="112" t="s">
        <v>216</v>
      </c>
      <c r="E122" s="114">
        <v>0.25834999999999997</v>
      </c>
      <c r="F122" s="115">
        <v>0.25485999999999998</v>
      </c>
      <c r="G122" s="115">
        <v>6.0000000000000002E-5</v>
      </c>
      <c r="H122" s="115">
        <v>3.4299999999999999E-3</v>
      </c>
      <c r="I122" s="190"/>
    </row>
    <row r="123" spans="2:9" ht="15">
      <c r="B123" s="251"/>
      <c r="C123" s="253" t="s">
        <v>242</v>
      </c>
      <c r="D123" s="112" t="s">
        <v>25</v>
      </c>
      <c r="E123" s="114">
        <v>3159.4999999999995</v>
      </c>
      <c r="F123" s="120">
        <v>3113.99</v>
      </c>
      <c r="G123" s="120">
        <v>1.27</v>
      </c>
      <c r="H123" s="120">
        <v>44.24</v>
      </c>
      <c r="I123" s="190"/>
    </row>
    <row r="124" spans="2:9" ht="15">
      <c r="B124" s="251"/>
      <c r="C124" s="254"/>
      <c r="D124" s="112" t="s">
        <v>26</v>
      </c>
      <c r="E124" s="114">
        <v>3.10669</v>
      </c>
      <c r="F124" s="115">
        <v>3.0619399999999999</v>
      </c>
      <c r="G124" s="115">
        <v>1.25E-3</v>
      </c>
      <c r="H124" s="115">
        <v>4.3499999999999997E-2</v>
      </c>
      <c r="I124" s="190"/>
    </row>
    <row r="125" spans="2:9" ht="15">
      <c r="B125" s="251"/>
      <c r="C125" s="254"/>
      <c r="D125" s="112" t="s">
        <v>215</v>
      </c>
      <c r="E125" s="114">
        <v>0.27911000000000002</v>
      </c>
      <c r="F125" s="115">
        <v>0.27509</v>
      </c>
      <c r="G125" s="115">
        <v>1.1E-4</v>
      </c>
      <c r="H125" s="115">
        <v>3.9100000000000003E-3</v>
      </c>
      <c r="I125" s="190"/>
    </row>
    <row r="126" spans="2:9" ht="15">
      <c r="B126" s="252"/>
      <c r="C126" s="255"/>
      <c r="D126" s="112" t="s">
        <v>216</v>
      </c>
      <c r="E126" s="114">
        <v>0.26235999999999998</v>
      </c>
      <c r="F126" s="115">
        <v>0.25857999999999998</v>
      </c>
      <c r="G126" s="115">
        <v>1.1E-4</v>
      </c>
      <c r="H126" s="115">
        <v>3.6700000000000001E-3</v>
      </c>
      <c r="I126" s="190"/>
    </row>
    <row r="127" spans="2:9" ht="15">
      <c r="B127" s="117"/>
      <c r="C127" s="117"/>
      <c r="D127" s="117"/>
      <c r="E127" s="118"/>
      <c r="F127" s="118"/>
      <c r="G127" s="118"/>
      <c r="H127" s="118"/>
      <c r="I127" s="98" t="s">
        <v>224</v>
      </c>
    </row>
    <row r="128" spans="2:9" ht="15">
      <c r="B128" s="117"/>
      <c r="C128" s="117"/>
      <c r="D128" s="117"/>
      <c r="E128" s="118"/>
      <c r="F128" s="118"/>
      <c r="G128" s="118"/>
      <c r="H128" s="118"/>
      <c r="I128" s="98" t="s">
        <v>224</v>
      </c>
    </row>
    <row r="129" spans="2:9" ht="15">
      <c r="B129" s="117"/>
      <c r="C129" s="117"/>
      <c r="D129" s="117"/>
      <c r="E129" s="118"/>
      <c r="F129" s="118"/>
      <c r="G129" s="118"/>
      <c r="H129" s="118"/>
      <c r="I129" s="98" t="s">
        <v>224</v>
      </c>
    </row>
    <row r="130" spans="2:9" ht="18">
      <c r="B130" s="111" t="s">
        <v>206</v>
      </c>
      <c r="C130" s="111" t="s">
        <v>207</v>
      </c>
      <c r="D130" s="111" t="s">
        <v>208</v>
      </c>
      <c r="E130" s="112" t="s">
        <v>209</v>
      </c>
      <c r="F130" s="112" t="s">
        <v>210</v>
      </c>
      <c r="G130" s="113" t="s">
        <v>211</v>
      </c>
      <c r="H130" s="113" t="s">
        <v>212</v>
      </c>
    </row>
    <row r="131" spans="2:9" ht="15">
      <c r="B131" s="250" t="s">
        <v>243</v>
      </c>
      <c r="C131" s="262" t="s">
        <v>244</v>
      </c>
      <c r="D131" s="112" t="s">
        <v>25</v>
      </c>
      <c r="E131" s="114">
        <v>2411.4300000000003</v>
      </c>
      <c r="F131" s="120">
        <v>2385.5700000000002</v>
      </c>
      <c r="G131" s="120">
        <v>6.82</v>
      </c>
      <c r="H131" s="120">
        <v>19.04</v>
      </c>
      <c r="I131" s="190"/>
    </row>
    <row r="132" spans="2:9" ht="15">
      <c r="B132" s="251"/>
      <c r="C132" s="263"/>
      <c r="D132" s="112" t="s">
        <v>215</v>
      </c>
      <c r="E132" s="114">
        <v>0.34172000000000002</v>
      </c>
      <c r="F132" s="115">
        <v>0.33805000000000002</v>
      </c>
      <c r="G132" s="115">
        <v>9.7000000000000005E-4</v>
      </c>
      <c r="H132" s="115">
        <v>2.7000000000000001E-3</v>
      </c>
      <c r="I132" s="190"/>
    </row>
    <row r="133" spans="2:9" ht="15">
      <c r="B133" s="251"/>
      <c r="C133" s="264"/>
      <c r="D133" s="112" t="s">
        <v>216</v>
      </c>
      <c r="E133" s="114">
        <v>0.32462999999999997</v>
      </c>
      <c r="F133" s="115">
        <v>0.32114999999999999</v>
      </c>
      <c r="G133" s="115">
        <v>9.2000000000000003E-4</v>
      </c>
      <c r="H133" s="115">
        <v>2.5600000000000002E-3</v>
      </c>
      <c r="I133" s="190"/>
    </row>
    <row r="134" spans="2:9" ht="15">
      <c r="B134" s="251"/>
      <c r="C134" s="262" t="s">
        <v>245</v>
      </c>
      <c r="D134" s="112" t="s">
        <v>25</v>
      </c>
      <c r="E134" s="114">
        <v>2270.4499999999998</v>
      </c>
      <c r="F134" s="120">
        <v>2257.23</v>
      </c>
      <c r="G134" s="120">
        <v>0.6</v>
      </c>
      <c r="H134" s="120">
        <v>12.62</v>
      </c>
      <c r="I134" s="190"/>
    </row>
    <row r="135" spans="2:9" ht="15">
      <c r="B135" s="251"/>
      <c r="C135" s="263"/>
      <c r="D135" s="112" t="s">
        <v>215</v>
      </c>
      <c r="E135" s="114">
        <v>0.33823999999999999</v>
      </c>
      <c r="F135" s="115">
        <v>0.33626</v>
      </c>
      <c r="G135" s="115">
        <v>9.0000000000000006E-5</v>
      </c>
      <c r="H135" s="115">
        <v>1.89E-3</v>
      </c>
      <c r="I135" s="190"/>
    </row>
    <row r="136" spans="2:9" ht="15">
      <c r="B136" s="251"/>
      <c r="C136" s="264"/>
      <c r="D136" s="112" t="s">
        <v>216</v>
      </c>
      <c r="E136" s="114">
        <v>0.32133</v>
      </c>
      <c r="F136" s="115">
        <v>0.31945000000000001</v>
      </c>
      <c r="G136" s="115">
        <v>9.0000000000000006E-5</v>
      </c>
      <c r="H136" s="115">
        <v>1.7899999999999999E-3</v>
      </c>
      <c r="I136" s="190"/>
    </row>
    <row r="137" spans="2:9" ht="15">
      <c r="B137" s="251"/>
      <c r="C137" s="262" t="s">
        <v>246</v>
      </c>
      <c r="D137" s="112" t="s">
        <v>25</v>
      </c>
      <c r="E137" s="114">
        <v>2883.2599999999998</v>
      </c>
      <c r="F137" s="120">
        <v>2632</v>
      </c>
      <c r="G137" s="120">
        <v>214.6</v>
      </c>
      <c r="H137" s="120">
        <v>36.659999999999997</v>
      </c>
      <c r="I137" s="190"/>
    </row>
    <row r="138" spans="2:9" ht="15">
      <c r="B138" s="251"/>
      <c r="C138" s="263"/>
      <c r="D138" s="112" t="s">
        <v>215</v>
      </c>
      <c r="E138" s="114">
        <v>0.36276000000000003</v>
      </c>
      <c r="F138" s="115">
        <v>0.33115</v>
      </c>
      <c r="G138" s="115">
        <v>2.7E-2</v>
      </c>
      <c r="H138" s="115">
        <v>4.6100000000000004E-3</v>
      </c>
      <c r="I138" s="190"/>
    </row>
    <row r="139" spans="2:9" ht="15">
      <c r="B139" s="251"/>
      <c r="C139" s="264"/>
      <c r="D139" s="112" t="s">
        <v>216</v>
      </c>
      <c r="E139" s="114">
        <v>0.34461999999999998</v>
      </c>
      <c r="F139" s="115">
        <v>0.31458999999999998</v>
      </c>
      <c r="G139" s="115">
        <v>2.5649999999999999E-2</v>
      </c>
      <c r="H139" s="115">
        <v>4.3800000000000002E-3</v>
      </c>
      <c r="I139" s="190"/>
    </row>
    <row r="140" spans="2:9" ht="15">
      <c r="B140" s="251"/>
      <c r="C140" s="262" t="s">
        <v>247</v>
      </c>
      <c r="D140" s="112" t="s">
        <v>25</v>
      </c>
      <c r="E140" s="114">
        <v>3165.24</v>
      </c>
      <c r="F140" s="120">
        <v>3144.16</v>
      </c>
      <c r="G140" s="120">
        <v>7.56</v>
      </c>
      <c r="H140" s="120">
        <v>13.52</v>
      </c>
      <c r="I140" s="190"/>
    </row>
    <row r="141" spans="2:9" ht="15">
      <c r="B141" s="251"/>
      <c r="C141" s="263"/>
      <c r="D141" s="112" t="s">
        <v>215</v>
      </c>
      <c r="E141" s="114">
        <v>0.37681999999999999</v>
      </c>
      <c r="F141" s="115">
        <v>0.37430999999999998</v>
      </c>
      <c r="G141" s="115">
        <v>8.9999999999999998E-4</v>
      </c>
      <c r="H141" s="115">
        <v>1.6100000000000001E-3</v>
      </c>
      <c r="I141" s="190"/>
    </row>
    <row r="142" spans="2:9" ht="15">
      <c r="B142" s="251"/>
      <c r="C142" s="264"/>
      <c r="D142" s="112" t="s">
        <v>216</v>
      </c>
      <c r="E142" s="114">
        <v>0.35797000000000001</v>
      </c>
      <c r="F142" s="115">
        <v>0.35559000000000002</v>
      </c>
      <c r="G142" s="115">
        <v>8.4999999999999995E-4</v>
      </c>
      <c r="H142" s="115">
        <v>1.5299999999999999E-3</v>
      </c>
      <c r="I142" s="190"/>
    </row>
    <row r="143" spans="2:9" ht="15">
      <c r="B143" s="251"/>
      <c r="C143" s="262" t="s">
        <v>248</v>
      </c>
      <c r="D143" s="112" t="s">
        <v>25</v>
      </c>
      <c r="E143" s="114">
        <v>3386.8700000000003</v>
      </c>
      <c r="F143" s="120">
        <v>3377.05</v>
      </c>
      <c r="G143" s="120">
        <v>3.42</v>
      </c>
      <c r="H143" s="120">
        <v>6.4</v>
      </c>
      <c r="I143" s="190"/>
    </row>
    <row r="144" spans="2:9" ht="15">
      <c r="B144" s="251"/>
      <c r="C144" s="263"/>
      <c r="D144" s="112" t="s">
        <v>215</v>
      </c>
      <c r="E144" s="114">
        <v>0.35890000000000005</v>
      </c>
      <c r="F144" s="115">
        <v>0.35786000000000001</v>
      </c>
      <c r="G144" s="115">
        <v>3.6000000000000002E-4</v>
      </c>
      <c r="H144" s="115">
        <v>6.8000000000000005E-4</v>
      </c>
      <c r="I144" s="190"/>
    </row>
    <row r="145" spans="2:13" ht="15">
      <c r="B145" s="251"/>
      <c r="C145" s="264"/>
      <c r="D145" s="112" t="s">
        <v>216</v>
      </c>
      <c r="E145" s="114">
        <v>0.34094999999999998</v>
      </c>
      <c r="F145" s="115">
        <v>0.33996999999999999</v>
      </c>
      <c r="G145" s="115">
        <v>3.4000000000000002E-4</v>
      </c>
      <c r="H145" s="115">
        <v>6.4000000000000005E-4</v>
      </c>
      <c r="I145" s="190"/>
    </row>
    <row r="146" spans="2:13" ht="15">
      <c r="B146" s="251"/>
      <c r="C146" s="262" t="s">
        <v>249</v>
      </c>
      <c r="D146" s="112" t="s">
        <v>25</v>
      </c>
      <c r="E146" s="114">
        <v>2266.8999999999996</v>
      </c>
      <c r="F146" s="120">
        <v>2253.6999999999998</v>
      </c>
      <c r="G146" s="120">
        <v>0.6</v>
      </c>
      <c r="H146" s="120">
        <v>12.6</v>
      </c>
      <c r="I146" s="190"/>
    </row>
    <row r="147" spans="2:13" ht="15">
      <c r="B147" s="251"/>
      <c r="C147" s="263"/>
      <c r="D147" s="112" t="s">
        <v>215</v>
      </c>
      <c r="E147" s="114">
        <v>0.33823999999999999</v>
      </c>
      <c r="F147" s="115">
        <v>0.33626</v>
      </c>
      <c r="G147" s="115">
        <v>9.0000000000000006E-5</v>
      </c>
      <c r="H147" s="115">
        <v>1.89E-3</v>
      </c>
      <c r="I147" s="190"/>
    </row>
    <row r="148" spans="2:13" ht="15">
      <c r="B148" s="252"/>
      <c r="C148" s="264"/>
      <c r="D148" s="112" t="s">
        <v>216</v>
      </c>
      <c r="E148" s="114">
        <v>0.32133</v>
      </c>
      <c r="F148" s="115">
        <v>0.31945000000000001</v>
      </c>
      <c r="G148" s="115">
        <v>9.0000000000000006E-5</v>
      </c>
      <c r="H148" s="115">
        <v>1.7899999999999999E-3</v>
      </c>
      <c r="I148" s="190"/>
    </row>
    <row r="150" spans="2:13" ht="15">
      <c r="B150" s="134"/>
      <c r="C150" s="134"/>
      <c r="D150" s="134"/>
      <c r="E150" s="134"/>
      <c r="F150" s="134"/>
      <c r="G150" s="134"/>
      <c r="H150" s="134"/>
      <c r="I150" s="134"/>
      <c r="J150" s="134"/>
      <c r="K150" s="134"/>
      <c r="L150" s="134"/>
      <c r="M150" s="134"/>
    </row>
    <row r="151" spans="2:13" ht="15.75">
      <c r="B151" s="266" t="s">
        <v>250</v>
      </c>
      <c r="C151" s="266"/>
      <c r="D151" s="134"/>
      <c r="E151" s="134"/>
      <c r="F151" s="134"/>
      <c r="G151" s="134"/>
      <c r="H151" s="134"/>
      <c r="I151" s="134"/>
      <c r="J151" s="134"/>
      <c r="K151" s="134"/>
      <c r="L151" s="134"/>
      <c r="M151" s="134"/>
    </row>
    <row r="152" spans="2:13" ht="15">
      <c r="B152" s="267" t="s">
        <v>251</v>
      </c>
      <c r="C152" s="267"/>
      <c r="D152" s="267"/>
      <c r="E152" s="267"/>
      <c r="F152" s="267"/>
      <c r="G152" s="267"/>
      <c r="H152" s="267"/>
      <c r="I152" s="267"/>
      <c r="J152" s="267"/>
      <c r="K152" s="267"/>
      <c r="L152" s="267"/>
      <c r="M152" s="135"/>
    </row>
    <row r="153" spans="2:13" ht="16.5" customHeight="1">
      <c r="B153" s="268" t="s">
        <v>252</v>
      </c>
      <c r="C153" s="269"/>
      <c r="D153" s="269"/>
      <c r="E153" s="269"/>
      <c r="F153" s="269"/>
      <c r="G153" s="269"/>
      <c r="H153" s="269"/>
      <c r="I153" s="269"/>
      <c r="J153" s="269"/>
      <c r="K153" s="269"/>
      <c r="L153" s="269"/>
      <c r="M153" s="109"/>
    </row>
    <row r="154" spans="2:13" ht="29.25" customHeight="1">
      <c r="B154" s="267" t="s">
        <v>253</v>
      </c>
      <c r="C154" s="267"/>
      <c r="D154" s="267"/>
      <c r="E154" s="267"/>
      <c r="F154" s="267"/>
      <c r="G154" s="267"/>
      <c r="H154" s="267"/>
      <c r="I154" s="267"/>
      <c r="J154" s="267"/>
      <c r="K154" s="267"/>
      <c r="L154" s="267"/>
      <c r="M154" s="135"/>
    </row>
    <row r="155" spans="2:13" s="98" customFormat="1" ht="115.5" customHeight="1">
      <c r="B155" s="239" t="s">
        <v>254</v>
      </c>
      <c r="C155" s="239"/>
      <c r="D155" s="239"/>
      <c r="E155" s="239"/>
      <c r="F155" s="239"/>
      <c r="G155" s="239"/>
      <c r="H155" s="239"/>
      <c r="I155" s="239"/>
      <c r="J155" s="239"/>
      <c r="K155" s="239"/>
      <c r="L155" s="239"/>
      <c r="M155" s="135"/>
    </row>
    <row r="156" spans="2:13" ht="21.75" customHeight="1"/>
    <row r="157" spans="2:13" s="98" customFormat="1" ht="15">
      <c r="B157" s="267" t="s">
        <v>255</v>
      </c>
      <c r="C157" s="267"/>
      <c r="D157" s="267"/>
      <c r="E157" s="267"/>
      <c r="F157" s="267"/>
      <c r="G157" s="267"/>
      <c r="H157" s="267"/>
      <c r="I157" s="267"/>
      <c r="J157" s="267"/>
      <c r="K157" s="267"/>
      <c r="L157" s="267"/>
      <c r="M157" s="135"/>
    </row>
    <row r="158" spans="2:13" ht="73.5" customHeight="1">
      <c r="B158" s="239" t="s">
        <v>256</v>
      </c>
      <c r="C158" s="239"/>
      <c r="D158" s="239"/>
      <c r="E158" s="239"/>
      <c r="F158" s="239"/>
      <c r="G158" s="239"/>
      <c r="H158" s="239"/>
      <c r="I158" s="239"/>
      <c r="J158" s="239"/>
      <c r="K158" s="239"/>
      <c r="L158" s="239"/>
      <c r="M158" s="135"/>
    </row>
    <row r="160" spans="2:13" s="98" customFormat="1" ht="20.25" customHeight="1">
      <c r="B160" s="265" t="s">
        <v>257</v>
      </c>
      <c r="C160" s="265"/>
      <c r="D160" s="265"/>
      <c r="E160" s="265"/>
      <c r="F160" s="265"/>
      <c r="G160" s="265"/>
      <c r="H160" s="265"/>
      <c r="I160" s="265"/>
      <c r="J160" s="265"/>
      <c r="K160" s="265"/>
      <c r="L160" s="265"/>
      <c r="M160" s="265"/>
    </row>
  </sheetData>
  <mergeCells count="59">
    <mergeCell ref="B158:L158"/>
    <mergeCell ref="B160:M160"/>
    <mergeCell ref="B151:C151"/>
    <mergeCell ref="B152:L152"/>
    <mergeCell ref="B153:L153"/>
    <mergeCell ref="B154:L154"/>
    <mergeCell ref="B155:L155"/>
    <mergeCell ref="B157:L157"/>
    <mergeCell ref="C119:C122"/>
    <mergeCell ref="B131:B148"/>
    <mergeCell ref="C131:C133"/>
    <mergeCell ref="C134:C136"/>
    <mergeCell ref="C137:C139"/>
    <mergeCell ref="C140:C142"/>
    <mergeCell ref="C143:C145"/>
    <mergeCell ref="C146:C148"/>
    <mergeCell ref="C99:C102"/>
    <mergeCell ref="C103:C106"/>
    <mergeCell ref="C107:C110"/>
    <mergeCell ref="C111:C114"/>
    <mergeCell ref="C115:C118"/>
    <mergeCell ref="C79:C82"/>
    <mergeCell ref="C83:C86"/>
    <mergeCell ref="C87:C90"/>
    <mergeCell ref="C91:C94"/>
    <mergeCell ref="C95:C98"/>
    <mergeCell ref="C39:C42"/>
    <mergeCell ref="C43:C46"/>
    <mergeCell ref="C47:C50"/>
    <mergeCell ref="C51:C54"/>
    <mergeCell ref="B59:B126"/>
    <mergeCell ref="C59:C62"/>
    <mergeCell ref="C63:C66"/>
    <mergeCell ref="C67:C70"/>
    <mergeCell ref="C71:C74"/>
    <mergeCell ref="C75:C78"/>
    <mergeCell ref="B23:B54"/>
    <mergeCell ref="C23:C26"/>
    <mergeCell ref="C27:C30"/>
    <mergeCell ref="C31:C34"/>
    <mergeCell ref="C35:C38"/>
    <mergeCell ref="C123:C126"/>
    <mergeCell ref="B16:M16"/>
    <mergeCell ref="B17:M17"/>
    <mergeCell ref="B18:M18"/>
    <mergeCell ref="B19:M19"/>
    <mergeCell ref="B20:M20"/>
    <mergeCell ref="B15:M15"/>
    <mergeCell ref="A1:F1"/>
    <mergeCell ref="G1:L1"/>
    <mergeCell ref="M1:R1"/>
    <mergeCell ref="A2:F2"/>
    <mergeCell ref="B8:M8"/>
    <mergeCell ref="B10:M10"/>
    <mergeCell ref="B11:M11"/>
    <mergeCell ref="B12:M12"/>
    <mergeCell ref="N12:Y12"/>
    <mergeCell ref="B13:M13"/>
    <mergeCell ref="B14:M14"/>
  </mergeCells>
  <hyperlinks>
    <hyperlink ref="B153:L153" location="Conversions!A1" display="Defra provide a specific conversion table at the back of these listings to allow organisations to convert the conversion factors into different units where required.   Please see the ‘conversions’ listing." xr:uid="{D101BC77-D6BD-49DD-B2F2-B979286FDA08}"/>
    <hyperlink ref="A3" location="Index!A1" display="Index" xr:uid="{1281CCAF-D0E6-4620-AD85-B2B7265319D9}"/>
    <hyperlink ref="B20:M20" location="'Outside of scopes'!A1" display="(For more information refer to the ‘outside of scopes’ tab for guidance)." xr:uid="{5CCFDA2D-A6EA-4F6D-912C-E8EF10E87CD8}"/>
    <hyperlink ref="B12:M12" r:id="rId1" display="●  'Diesel (average biofuel blend)'/'diesel (100% mineral oil)' - typically organisations purchasing forecourt fuel should use 'diesel (average biofuel blend)'. It should be noted that any fuel an organisation reports in Scope 1 that has biofuel content m" xr:uid="{6A2A7203-0858-4327-96C5-759F77BA38A9}"/>
  </hyperlinks>
  <pageMargins left="0.7" right="0.7" top="0.75" bottom="0.75" header="0.3" footer="0.3"/>
  <pageSetup paperSize="9" scale="38" fitToHeight="0" orientation="landscape" r:id="rId2"/>
  <headerFooter alignWithMargins="0"/>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23511-E457-4C4E-9477-126C2C5AE18F}">
  <sheetPr codeName="Sheet5">
    <tabColor theme="0" tint="-0.34998626667073579"/>
    <pageSetUpPr fitToPage="1"/>
  </sheetPr>
  <dimension ref="A1:AX109"/>
  <sheetViews>
    <sheetView zoomScale="90" zoomScaleNormal="90" workbookViewId="0">
      <pane xSplit="1" ySplit="2" topLeftCell="B46" activePane="bottomRight" state="frozen"/>
      <selection pane="bottomRight" activeCell="E25" sqref="E25"/>
      <selection pane="bottomLeft" activeCell="A3" sqref="A3"/>
      <selection pane="topRight" activeCell="B1" sqref="B1"/>
    </sheetView>
  </sheetViews>
  <sheetFormatPr defaultColWidth="11.140625" defaultRowHeight="12.75"/>
  <cols>
    <col min="1" max="1" width="5.5703125" style="99" customWidth="1"/>
    <col min="2" max="2" width="16.5703125" style="99" customWidth="1"/>
    <col min="3" max="3" width="23.42578125" style="99" customWidth="1"/>
    <col min="4" max="4" width="19.140625" style="99" customWidth="1"/>
    <col min="5" max="5" width="22.42578125" style="99" bestFit="1" customWidth="1"/>
    <col min="6" max="6" width="33.42578125" style="99" customWidth="1"/>
    <col min="7" max="7" width="17.5703125" style="99" customWidth="1"/>
    <col min="8" max="11" width="11.140625" style="99"/>
    <col min="12" max="12" width="11.140625" style="99" customWidth="1"/>
    <col min="13" max="13" width="12.5703125" style="99" customWidth="1"/>
    <col min="14" max="256" width="11.140625" style="99"/>
    <col min="257" max="257" width="5.5703125" style="99" customWidth="1"/>
    <col min="258" max="258" width="16.5703125" style="99" customWidth="1"/>
    <col min="259" max="259" width="23.42578125" style="99" customWidth="1"/>
    <col min="260" max="260" width="19.140625" style="99" customWidth="1"/>
    <col min="261" max="261" width="22.42578125" style="99" bestFit="1" customWidth="1"/>
    <col min="262" max="262" width="33.42578125" style="99" customWidth="1"/>
    <col min="263" max="263" width="17.5703125" style="99" customWidth="1"/>
    <col min="264" max="268" width="11.140625" style="99"/>
    <col min="269" max="269" width="12.5703125" style="99" customWidth="1"/>
    <col min="270" max="512" width="11.140625" style="99"/>
    <col min="513" max="513" width="5.5703125" style="99" customWidth="1"/>
    <col min="514" max="514" width="16.5703125" style="99" customWidth="1"/>
    <col min="515" max="515" width="23.42578125" style="99" customWidth="1"/>
    <col min="516" max="516" width="19.140625" style="99" customWidth="1"/>
    <col min="517" max="517" width="22.42578125" style="99" bestFit="1" customWidth="1"/>
    <col min="518" max="518" width="33.42578125" style="99" customWidth="1"/>
    <col min="519" max="519" width="17.5703125" style="99" customWidth="1"/>
    <col min="520" max="524" width="11.140625" style="99"/>
    <col min="525" max="525" width="12.5703125" style="99" customWidth="1"/>
    <col min="526" max="768" width="11.140625" style="99"/>
    <col min="769" max="769" width="5.5703125" style="99" customWidth="1"/>
    <col min="770" max="770" width="16.5703125" style="99" customWidth="1"/>
    <col min="771" max="771" width="23.42578125" style="99" customWidth="1"/>
    <col min="772" max="772" width="19.140625" style="99" customWidth="1"/>
    <col min="773" max="773" width="22.42578125" style="99" bestFit="1" customWidth="1"/>
    <col min="774" max="774" width="33.42578125" style="99" customWidth="1"/>
    <col min="775" max="775" width="17.5703125" style="99" customWidth="1"/>
    <col min="776" max="780" width="11.140625" style="99"/>
    <col min="781" max="781" width="12.5703125" style="99" customWidth="1"/>
    <col min="782" max="1024" width="11.140625" style="99"/>
    <col min="1025" max="1025" width="5.5703125" style="99" customWidth="1"/>
    <col min="1026" max="1026" width="16.5703125" style="99" customWidth="1"/>
    <col min="1027" max="1027" width="23.42578125" style="99" customWidth="1"/>
    <col min="1028" max="1028" width="19.140625" style="99" customWidth="1"/>
    <col min="1029" max="1029" width="22.42578125" style="99" bestFit="1" customWidth="1"/>
    <col min="1030" max="1030" width="33.42578125" style="99" customWidth="1"/>
    <col min="1031" max="1031" width="17.5703125" style="99" customWidth="1"/>
    <col min="1032" max="1036" width="11.140625" style="99"/>
    <col min="1037" max="1037" width="12.5703125" style="99" customWidth="1"/>
    <col min="1038" max="1280" width="11.140625" style="99"/>
    <col min="1281" max="1281" width="5.5703125" style="99" customWidth="1"/>
    <col min="1282" max="1282" width="16.5703125" style="99" customWidth="1"/>
    <col min="1283" max="1283" width="23.42578125" style="99" customWidth="1"/>
    <col min="1284" max="1284" width="19.140625" style="99" customWidth="1"/>
    <col min="1285" max="1285" width="22.42578125" style="99" bestFit="1" customWidth="1"/>
    <col min="1286" max="1286" width="33.42578125" style="99" customWidth="1"/>
    <col min="1287" max="1287" width="17.5703125" style="99" customWidth="1"/>
    <col min="1288" max="1292" width="11.140625" style="99"/>
    <col min="1293" max="1293" width="12.5703125" style="99" customWidth="1"/>
    <col min="1294" max="1536" width="11.140625" style="99"/>
    <col min="1537" max="1537" width="5.5703125" style="99" customWidth="1"/>
    <col min="1538" max="1538" width="16.5703125" style="99" customWidth="1"/>
    <col min="1539" max="1539" width="23.42578125" style="99" customWidth="1"/>
    <col min="1540" max="1540" width="19.140625" style="99" customWidth="1"/>
    <col min="1541" max="1541" width="22.42578125" style="99" bestFit="1" customWidth="1"/>
    <col min="1542" max="1542" width="33.42578125" style="99" customWidth="1"/>
    <col min="1543" max="1543" width="17.5703125" style="99" customWidth="1"/>
    <col min="1544" max="1548" width="11.140625" style="99"/>
    <col min="1549" max="1549" width="12.5703125" style="99" customWidth="1"/>
    <col min="1550" max="1792" width="11.140625" style="99"/>
    <col min="1793" max="1793" width="5.5703125" style="99" customWidth="1"/>
    <col min="1794" max="1794" width="16.5703125" style="99" customWidth="1"/>
    <col min="1795" max="1795" width="23.42578125" style="99" customWidth="1"/>
    <col min="1796" max="1796" width="19.140625" style="99" customWidth="1"/>
    <col min="1797" max="1797" width="22.42578125" style="99" bestFit="1" customWidth="1"/>
    <col min="1798" max="1798" width="33.42578125" style="99" customWidth="1"/>
    <col min="1799" max="1799" width="17.5703125" style="99" customWidth="1"/>
    <col min="1800" max="1804" width="11.140625" style="99"/>
    <col min="1805" max="1805" width="12.5703125" style="99" customWidth="1"/>
    <col min="1806" max="2048" width="11.140625" style="99"/>
    <col min="2049" max="2049" width="5.5703125" style="99" customWidth="1"/>
    <col min="2050" max="2050" width="16.5703125" style="99" customWidth="1"/>
    <col min="2051" max="2051" width="23.42578125" style="99" customWidth="1"/>
    <col min="2052" max="2052" width="19.140625" style="99" customWidth="1"/>
    <col min="2053" max="2053" width="22.42578125" style="99" bestFit="1" customWidth="1"/>
    <col min="2054" max="2054" width="33.42578125" style="99" customWidth="1"/>
    <col min="2055" max="2055" width="17.5703125" style="99" customWidth="1"/>
    <col min="2056" max="2060" width="11.140625" style="99"/>
    <col min="2061" max="2061" width="12.5703125" style="99" customWidth="1"/>
    <col min="2062" max="2304" width="11.140625" style="99"/>
    <col min="2305" max="2305" width="5.5703125" style="99" customWidth="1"/>
    <col min="2306" max="2306" width="16.5703125" style="99" customWidth="1"/>
    <col min="2307" max="2307" width="23.42578125" style="99" customWidth="1"/>
    <col min="2308" max="2308" width="19.140625" style="99" customWidth="1"/>
    <col min="2309" max="2309" width="22.42578125" style="99" bestFit="1" customWidth="1"/>
    <col min="2310" max="2310" width="33.42578125" style="99" customWidth="1"/>
    <col min="2311" max="2311" width="17.5703125" style="99" customWidth="1"/>
    <col min="2312" max="2316" width="11.140625" style="99"/>
    <col min="2317" max="2317" width="12.5703125" style="99" customWidth="1"/>
    <col min="2318" max="2560" width="11.140625" style="99"/>
    <col min="2561" max="2561" width="5.5703125" style="99" customWidth="1"/>
    <col min="2562" max="2562" width="16.5703125" style="99" customWidth="1"/>
    <col min="2563" max="2563" width="23.42578125" style="99" customWidth="1"/>
    <col min="2564" max="2564" width="19.140625" style="99" customWidth="1"/>
    <col min="2565" max="2565" width="22.42578125" style="99" bestFit="1" customWidth="1"/>
    <col min="2566" max="2566" width="33.42578125" style="99" customWidth="1"/>
    <col min="2567" max="2567" width="17.5703125" style="99" customWidth="1"/>
    <col min="2568" max="2572" width="11.140625" style="99"/>
    <col min="2573" max="2573" width="12.5703125" style="99" customWidth="1"/>
    <col min="2574" max="2816" width="11.140625" style="99"/>
    <col min="2817" max="2817" width="5.5703125" style="99" customWidth="1"/>
    <col min="2818" max="2818" width="16.5703125" style="99" customWidth="1"/>
    <col min="2819" max="2819" width="23.42578125" style="99" customWidth="1"/>
    <col min="2820" max="2820" width="19.140625" style="99" customWidth="1"/>
    <col min="2821" max="2821" width="22.42578125" style="99" bestFit="1" customWidth="1"/>
    <col min="2822" max="2822" width="33.42578125" style="99" customWidth="1"/>
    <col min="2823" max="2823" width="17.5703125" style="99" customWidth="1"/>
    <col min="2824" max="2828" width="11.140625" style="99"/>
    <col min="2829" max="2829" width="12.5703125" style="99" customWidth="1"/>
    <col min="2830" max="3072" width="11.140625" style="99"/>
    <col min="3073" max="3073" width="5.5703125" style="99" customWidth="1"/>
    <col min="3074" max="3074" width="16.5703125" style="99" customWidth="1"/>
    <col min="3075" max="3075" width="23.42578125" style="99" customWidth="1"/>
    <col min="3076" max="3076" width="19.140625" style="99" customWidth="1"/>
    <col min="3077" max="3077" width="22.42578125" style="99" bestFit="1" customWidth="1"/>
    <col min="3078" max="3078" width="33.42578125" style="99" customWidth="1"/>
    <col min="3079" max="3079" width="17.5703125" style="99" customWidth="1"/>
    <col min="3080" max="3084" width="11.140625" style="99"/>
    <col min="3085" max="3085" width="12.5703125" style="99" customWidth="1"/>
    <col min="3086" max="3328" width="11.140625" style="99"/>
    <col min="3329" max="3329" width="5.5703125" style="99" customWidth="1"/>
    <col min="3330" max="3330" width="16.5703125" style="99" customWidth="1"/>
    <col min="3331" max="3331" width="23.42578125" style="99" customWidth="1"/>
    <col min="3332" max="3332" width="19.140625" style="99" customWidth="1"/>
    <col min="3333" max="3333" width="22.42578125" style="99" bestFit="1" customWidth="1"/>
    <col min="3334" max="3334" width="33.42578125" style="99" customWidth="1"/>
    <col min="3335" max="3335" width="17.5703125" style="99" customWidth="1"/>
    <col min="3336" max="3340" width="11.140625" style="99"/>
    <col min="3341" max="3341" width="12.5703125" style="99" customWidth="1"/>
    <col min="3342" max="3584" width="11.140625" style="99"/>
    <col min="3585" max="3585" width="5.5703125" style="99" customWidth="1"/>
    <col min="3586" max="3586" width="16.5703125" style="99" customWidth="1"/>
    <col min="3587" max="3587" width="23.42578125" style="99" customWidth="1"/>
    <col min="3588" max="3588" width="19.140625" style="99" customWidth="1"/>
    <col min="3589" max="3589" width="22.42578125" style="99" bestFit="1" customWidth="1"/>
    <col min="3590" max="3590" width="33.42578125" style="99" customWidth="1"/>
    <col min="3591" max="3591" width="17.5703125" style="99" customWidth="1"/>
    <col min="3592" max="3596" width="11.140625" style="99"/>
    <col min="3597" max="3597" width="12.5703125" style="99" customWidth="1"/>
    <col min="3598" max="3840" width="11.140625" style="99"/>
    <col min="3841" max="3841" width="5.5703125" style="99" customWidth="1"/>
    <col min="3842" max="3842" width="16.5703125" style="99" customWidth="1"/>
    <col min="3843" max="3843" width="23.42578125" style="99" customWidth="1"/>
    <col min="3844" max="3844" width="19.140625" style="99" customWidth="1"/>
    <col min="3845" max="3845" width="22.42578125" style="99" bestFit="1" customWidth="1"/>
    <col min="3846" max="3846" width="33.42578125" style="99" customWidth="1"/>
    <col min="3847" max="3847" width="17.5703125" style="99" customWidth="1"/>
    <col min="3848" max="3852" width="11.140625" style="99"/>
    <col min="3853" max="3853" width="12.5703125" style="99" customWidth="1"/>
    <col min="3854" max="4096" width="11.140625" style="99"/>
    <col min="4097" max="4097" width="5.5703125" style="99" customWidth="1"/>
    <col min="4098" max="4098" width="16.5703125" style="99" customWidth="1"/>
    <col min="4099" max="4099" width="23.42578125" style="99" customWidth="1"/>
    <col min="4100" max="4100" width="19.140625" style="99" customWidth="1"/>
    <col min="4101" max="4101" width="22.42578125" style="99" bestFit="1" customWidth="1"/>
    <col min="4102" max="4102" width="33.42578125" style="99" customWidth="1"/>
    <col min="4103" max="4103" width="17.5703125" style="99" customWidth="1"/>
    <col min="4104" max="4108" width="11.140625" style="99"/>
    <col min="4109" max="4109" width="12.5703125" style="99" customWidth="1"/>
    <col min="4110" max="4352" width="11.140625" style="99"/>
    <col min="4353" max="4353" width="5.5703125" style="99" customWidth="1"/>
    <col min="4354" max="4354" width="16.5703125" style="99" customWidth="1"/>
    <col min="4355" max="4355" width="23.42578125" style="99" customWidth="1"/>
    <col min="4356" max="4356" width="19.140625" style="99" customWidth="1"/>
    <col min="4357" max="4357" width="22.42578125" style="99" bestFit="1" customWidth="1"/>
    <col min="4358" max="4358" width="33.42578125" style="99" customWidth="1"/>
    <col min="4359" max="4359" width="17.5703125" style="99" customWidth="1"/>
    <col min="4360" max="4364" width="11.140625" style="99"/>
    <col min="4365" max="4365" width="12.5703125" style="99" customWidth="1"/>
    <col min="4366" max="4608" width="11.140625" style="99"/>
    <col min="4609" max="4609" width="5.5703125" style="99" customWidth="1"/>
    <col min="4610" max="4610" width="16.5703125" style="99" customWidth="1"/>
    <col min="4611" max="4611" width="23.42578125" style="99" customWidth="1"/>
    <col min="4612" max="4612" width="19.140625" style="99" customWidth="1"/>
    <col min="4613" max="4613" width="22.42578125" style="99" bestFit="1" customWidth="1"/>
    <col min="4614" max="4614" width="33.42578125" style="99" customWidth="1"/>
    <col min="4615" max="4615" width="17.5703125" style="99" customWidth="1"/>
    <col min="4616" max="4620" width="11.140625" style="99"/>
    <col min="4621" max="4621" width="12.5703125" style="99" customWidth="1"/>
    <col min="4622" max="4864" width="11.140625" style="99"/>
    <col min="4865" max="4865" width="5.5703125" style="99" customWidth="1"/>
    <col min="4866" max="4866" width="16.5703125" style="99" customWidth="1"/>
    <col min="4867" max="4867" width="23.42578125" style="99" customWidth="1"/>
    <col min="4868" max="4868" width="19.140625" style="99" customWidth="1"/>
    <col min="4869" max="4869" width="22.42578125" style="99" bestFit="1" customWidth="1"/>
    <col min="4870" max="4870" width="33.42578125" style="99" customWidth="1"/>
    <col min="4871" max="4871" width="17.5703125" style="99" customWidth="1"/>
    <col min="4872" max="4876" width="11.140625" style="99"/>
    <col min="4877" max="4877" width="12.5703125" style="99" customWidth="1"/>
    <col min="4878" max="5120" width="11.140625" style="99"/>
    <col min="5121" max="5121" width="5.5703125" style="99" customWidth="1"/>
    <col min="5122" max="5122" width="16.5703125" style="99" customWidth="1"/>
    <col min="5123" max="5123" width="23.42578125" style="99" customWidth="1"/>
    <col min="5124" max="5124" width="19.140625" style="99" customWidth="1"/>
    <col min="5125" max="5125" width="22.42578125" style="99" bestFit="1" customWidth="1"/>
    <col min="5126" max="5126" width="33.42578125" style="99" customWidth="1"/>
    <col min="5127" max="5127" width="17.5703125" style="99" customWidth="1"/>
    <col min="5128" max="5132" width="11.140625" style="99"/>
    <col min="5133" max="5133" width="12.5703125" style="99" customWidth="1"/>
    <col min="5134" max="5376" width="11.140625" style="99"/>
    <col min="5377" max="5377" width="5.5703125" style="99" customWidth="1"/>
    <col min="5378" max="5378" width="16.5703125" style="99" customWidth="1"/>
    <col min="5379" max="5379" width="23.42578125" style="99" customWidth="1"/>
    <col min="5380" max="5380" width="19.140625" style="99" customWidth="1"/>
    <col min="5381" max="5381" width="22.42578125" style="99" bestFit="1" customWidth="1"/>
    <col min="5382" max="5382" width="33.42578125" style="99" customWidth="1"/>
    <col min="5383" max="5383" width="17.5703125" style="99" customWidth="1"/>
    <col min="5384" max="5388" width="11.140625" style="99"/>
    <col min="5389" max="5389" width="12.5703125" style="99" customWidth="1"/>
    <col min="5390" max="5632" width="11.140625" style="99"/>
    <col min="5633" max="5633" width="5.5703125" style="99" customWidth="1"/>
    <col min="5634" max="5634" width="16.5703125" style="99" customWidth="1"/>
    <col min="5635" max="5635" width="23.42578125" style="99" customWidth="1"/>
    <col min="5636" max="5636" width="19.140625" style="99" customWidth="1"/>
    <col min="5637" max="5637" width="22.42578125" style="99" bestFit="1" customWidth="1"/>
    <col min="5638" max="5638" width="33.42578125" style="99" customWidth="1"/>
    <col min="5639" max="5639" width="17.5703125" style="99" customWidth="1"/>
    <col min="5640" max="5644" width="11.140625" style="99"/>
    <col min="5645" max="5645" width="12.5703125" style="99" customWidth="1"/>
    <col min="5646" max="5888" width="11.140625" style="99"/>
    <col min="5889" max="5889" width="5.5703125" style="99" customWidth="1"/>
    <col min="5890" max="5890" width="16.5703125" style="99" customWidth="1"/>
    <col min="5891" max="5891" width="23.42578125" style="99" customWidth="1"/>
    <col min="5892" max="5892" width="19.140625" style="99" customWidth="1"/>
    <col min="5893" max="5893" width="22.42578125" style="99" bestFit="1" customWidth="1"/>
    <col min="5894" max="5894" width="33.42578125" style="99" customWidth="1"/>
    <col min="5895" max="5895" width="17.5703125" style="99" customWidth="1"/>
    <col min="5896" max="5900" width="11.140625" style="99"/>
    <col min="5901" max="5901" width="12.5703125" style="99" customWidth="1"/>
    <col min="5902" max="6144" width="11.140625" style="99"/>
    <col min="6145" max="6145" width="5.5703125" style="99" customWidth="1"/>
    <col min="6146" max="6146" width="16.5703125" style="99" customWidth="1"/>
    <col min="6147" max="6147" width="23.42578125" style="99" customWidth="1"/>
    <col min="6148" max="6148" width="19.140625" style="99" customWidth="1"/>
    <col min="6149" max="6149" width="22.42578125" style="99" bestFit="1" customWidth="1"/>
    <col min="6150" max="6150" width="33.42578125" style="99" customWidth="1"/>
    <col min="6151" max="6151" width="17.5703125" style="99" customWidth="1"/>
    <col min="6152" max="6156" width="11.140625" style="99"/>
    <col min="6157" max="6157" width="12.5703125" style="99" customWidth="1"/>
    <col min="6158" max="6400" width="11.140625" style="99"/>
    <col min="6401" max="6401" width="5.5703125" style="99" customWidth="1"/>
    <col min="6402" max="6402" width="16.5703125" style="99" customWidth="1"/>
    <col min="6403" max="6403" width="23.42578125" style="99" customWidth="1"/>
    <col min="6404" max="6404" width="19.140625" style="99" customWidth="1"/>
    <col min="6405" max="6405" width="22.42578125" style="99" bestFit="1" customWidth="1"/>
    <col min="6406" max="6406" width="33.42578125" style="99" customWidth="1"/>
    <col min="6407" max="6407" width="17.5703125" style="99" customWidth="1"/>
    <col min="6408" max="6412" width="11.140625" style="99"/>
    <col min="6413" max="6413" width="12.5703125" style="99" customWidth="1"/>
    <col min="6414" max="6656" width="11.140625" style="99"/>
    <col min="6657" max="6657" width="5.5703125" style="99" customWidth="1"/>
    <col min="6658" max="6658" width="16.5703125" style="99" customWidth="1"/>
    <col min="6659" max="6659" width="23.42578125" style="99" customWidth="1"/>
    <col min="6660" max="6660" width="19.140625" style="99" customWidth="1"/>
    <col min="6661" max="6661" width="22.42578125" style="99" bestFit="1" customWidth="1"/>
    <col min="6662" max="6662" width="33.42578125" style="99" customWidth="1"/>
    <col min="6663" max="6663" width="17.5703125" style="99" customWidth="1"/>
    <col min="6664" max="6668" width="11.140625" style="99"/>
    <col min="6669" max="6669" width="12.5703125" style="99" customWidth="1"/>
    <col min="6670" max="6912" width="11.140625" style="99"/>
    <col min="6913" max="6913" width="5.5703125" style="99" customWidth="1"/>
    <col min="6914" max="6914" width="16.5703125" style="99" customWidth="1"/>
    <col min="6915" max="6915" width="23.42578125" style="99" customWidth="1"/>
    <col min="6916" max="6916" width="19.140625" style="99" customWidth="1"/>
    <col min="6917" max="6917" width="22.42578125" style="99" bestFit="1" customWidth="1"/>
    <col min="6918" max="6918" width="33.42578125" style="99" customWidth="1"/>
    <col min="6919" max="6919" width="17.5703125" style="99" customWidth="1"/>
    <col min="6920" max="6924" width="11.140625" style="99"/>
    <col min="6925" max="6925" width="12.5703125" style="99" customWidth="1"/>
    <col min="6926" max="7168" width="11.140625" style="99"/>
    <col min="7169" max="7169" width="5.5703125" style="99" customWidth="1"/>
    <col min="7170" max="7170" width="16.5703125" style="99" customWidth="1"/>
    <col min="7171" max="7171" width="23.42578125" style="99" customWidth="1"/>
    <col min="7172" max="7172" width="19.140625" style="99" customWidth="1"/>
    <col min="7173" max="7173" width="22.42578125" style="99" bestFit="1" customWidth="1"/>
    <col min="7174" max="7174" width="33.42578125" style="99" customWidth="1"/>
    <col min="7175" max="7175" width="17.5703125" style="99" customWidth="1"/>
    <col min="7176" max="7180" width="11.140625" style="99"/>
    <col min="7181" max="7181" width="12.5703125" style="99" customWidth="1"/>
    <col min="7182" max="7424" width="11.140625" style="99"/>
    <col min="7425" max="7425" width="5.5703125" style="99" customWidth="1"/>
    <col min="7426" max="7426" width="16.5703125" style="99" customWidth="1"/>
    <col min="7427" max="7427" width="23.42578125" style="99" customWidth="1"/>
    <col min="7428" max="7428" width="19.140625" style="99" customWidth="1"/>
    <col min="7429" max="7429" width="22.42578125" style="99" bestFit="1" customWidth="1"/>
    <col min="7430" max="7430" width="33.42578125" style="99" customWidth="1"/>
    <col min="7431" max="7431" width="17.5703125" style="99" customWidth="1"/>
    <col min="7432" max="7436" width="11.140625" style="99"/>
    <col min="7437" max="7437" width="12.5703125" style="99" customWidth="1"/>
    <col min="7438" max="7680" width="11.140625" style="99"/>
    <col min="7681" max="7681" width="5.5703125" style="99" customWidth="1"/>
    <col min="7682" max="7682" width="16.5703125" style="99" customWidth="1"/>
    <col min="7683" max="7683" width="23.42578125" style="99" customWidth="1"/>
    <col min="7684" max="7684" width="19.140625" style="99" customWidth="1"/>
    <col min="7685" max="7685" width="22.42578125" style="99" bestFit="1" customWidth="1"/>
    <col min="7686" max="7686" width="33.42578125" style="99" customWidth="1"/>
    <col min="7687" max="7687" width="17.5703125" style="99" customWidth="1"/>
    <col min="7688" max="7692" width="11.140625" style="99"/>
    <col min="7693" max="7693" width="12.5703125" style="99" customWidth="1"/>
    <col min="7694" max="7936" width="11.140625" style="99"/>
    <col min="7937" max="7937" width="5.5703125" style="99" customWidth="1"/>
    <col min="7938" max="7938" width="16.5703125" style="99" customWidth="1"/>
    <col min="7939" max="7939" width="23.42578125" style="99" customWidth="1"/>
    <col min="7940" max="7940" width="19.140625" style="99" customWidth="1"/>
    <col min="7941" max="7941" width="22.42578125" style="99" bestFit="1" customWidth="1"/>
    <col min="7942" max="7942" width="33.42578125" style="99" customWidth="1"/>
    <col min="7943" max="7943" width="17.5703125" style="99" customWidth="1"/>
    <col min="7944" max="7948" width="11.140625" style="99"/>
    <col min="7949" max="7949" width="12.5703125" style="99" customWidth="1"/>
    <col min="7950" max="8192" width="11.140625" style="99"/>
    <col min="8193" max="8193" width="5.5703125" style="99" customWidth="1"/>
    <col min="8194" max="8194" width="16.5703125" style="99" customWidth="1"/>
    <col min="8195" max="8195" width="23.42578125" style="99" customWidth="1"/>
    <col min="8196" max="8196" width="19.140625" style="99" customWidth="1"/>
    <col min="8197" max="8197" width="22.42578125" style="99" bestFit="1" customWidth="1"/>
    <col min="8198" max="8198" width="33.42578125" style="99" customWidth="1"/>
    <col min="8199" max="8199" width="17.5703125" style="99" customWidth="1"/>
    <col min="8200" max="8204" width="11.140625" style="99"/>
    <col min="8205" max="8205" width="12.5703125" style="99" customWidth="1"/>
    <col min="8206" max="8448" width="11.140625" style="99"/>
    <col min="8449" max="8449" width="5.5703125" style="99" customWidth="1"/>
    <col min="8450" max="8450" width="16.5703125" style="99" customWidth="1"/>
    <col min="8451" max="8451" width="23.42578125" style="99" customWidth="1"/>
    <col min="8452" max="8452" width="19.140625" style="99" customWidth="1"/>
    <col min="8453" max="8453" width="22.42578125" style="99" bestFit="1" customWidth="1"/>
    <col min="8454" max="8454" width="33.42578125" style="99" customWidth="1"/>
    <col min="8455" max="8455" width="17.5703125" style="99" customWidth="1"/>
    <col min="8456" max="8460" width="11.140625" style="99"/>
    <col min="8461" max="8461" width="12.5703125" style="99" customWidth="1"/>
    <col min="8462" max="8704" width="11.140625" style="99"/>
    <col min="8705" max="8705" width="5.5703125" style="99" customWidth="1"/>
    <col min="8706" max="8706" width="16.5703125" style="99" customWidth="1"/>
    <col min="8707" max="8707" width="23.42578125" style="99" customWidth="1"/>
    <col min="8708" max="8708" width="19.140625" style="99" customWidth="1"/>
    <col min="8709" max="8709" width="22.42578125" style="99" bestFit="1" customWidth="1"/>
    <col min="8710" max="8710" width="33.42578125" style="99" customWidth="1"/>
    <col min="8711" max="8711" width="17.5703125" style="99" customWidth="1"/>
    <col min="8712" max="8716" width="11.140625" style="99"/>
    <col min="8717" max="8717" width="12.5703125" style="99" customWidth="1"/>
    <col min="8718" max="8960" width="11.140625" style="99"/>
    <col min="8961" max="8961" width="5.5703125" style="99" customWidth="1"/>
    <col min="8962" max="8962" width="16.5703125" style="99" customWidth="1"/>
    <col min="8963" max="8963" width="23.42578125" style="99" customWidth="1"/>
    <col min="8964" max="8964" width="19.140625" style="99" customWidth="1"/>
    <col min="8965" max="8965" width="22.42578125" style="99" bestFit="1" customWidth="1"/>
    <col min="8966" max="8966" width="33.42578125" style="99" customWidth="1"/>
    <col min="8967" max="8967" width="17.5703125" style="99" customWidth="1"/>
    <col min="8968" max="8972" width="11.140625" style="99"/>
    <col min="8973" max="8973" width="12.5703125" style="99" customWidth="1"/>
    <col min="8974" max="9216" width="11.140625" style="99"/>
    <col min="9217" max="9217" width="5.5703125" style="99" customWidth="1"/>
    <col min="9218" max="9218" width="16.5703125" style="99" customWidth="1"/>
    <col min="9219" max="9219" width="23.42578125" style="99" customWidth="1"/>
    <col min="9220" max="9220" width="19.140625" style="99" customWidth="1"/>
    <col min="9221" max="9221" width="22.42578125" style="99" bestFit="1" customWidth="1"/>
    <col min="9222" max="9222" width="33.42578125" style="99" customWidth="1"/>
    <col min="9223" max="9223" width="17.5703125" style="99" customWidth="1"/>
    <col min="9224" max="9228" width="11.140625" style="99"/>
    <col min="9229" max="9229" width="12.5703125" style="99" customWidth="1"/>
    <col min="9230" max="9472" width="11.140625" style="99"/>
    <col min="9473" max="9473" width="5.5703125" style="99" customWidth="1"/>
    <col min="9474" max="9474" width="16.5703125" style="99" customWidth="1"/>
    <col min="9475" max="9475" width="23.42578125" style="99" customWidth="1"/>
    <col min="9476" max="9476" width="19.140625" style="99" customWidth="1"/>
    <col min="9477" max="9477" width="22.42578125" style="99" bestFit="1" customWidth="1"/>
    <col min="9478" max="9478" width="33.42578125" style="99" customWidth="1"/>
    <col min="9479" max="9479" width="17.5703125" style="99" customWidth="1"/>
    <col min="9480" max="9484" width="11.140625" style="99"/>
    <col min="9485" max="9485" width="12.5703125" style="99" customWidth="1"/>
    <col min="9486" max="9728" width="11.140625" style="99"/>
    <col min="9729" max="9729" width="5.5703125" style="99" customWidth="1"/>
    <col min="9730" max="9730" width="16.5703125" style="99" customWidth="1"/>
    <col min="9731" max="9731" width="23.42578125" style="99" customWidth="1"/>
    <col min="9732" max="9732" width="19.140625" style="99" customWidth="1"/>
    <col min="9733" max="9733" width="22.42578125" style="99" bestFit="1" customWidth="1"/>
    <col min="9734" max="9734" width="33.42578125" style="99" customWidth="1"/>
    <col min="9735" max="9735" width="17.5703125" style="99" customWidth="1"/>
    <col min="9736" max="9740" width="11.140625" style="99"/>
    <col min="9741" max="9741" width="12.5703125" style="99" customWidth="1"/>
    <col min="9742" max="9984" width="11.140625" style="99"/>
    <col min="9985" max="9985" width="5.5703125" style="99" customWidth="1"/>
    <col min="9986" max="9986" width="16.5703125" style="99" customWidth="1"/>
    <col min="9987" max="9987" width="23.42578125" style="99" customWidth="1"/>
    <col min="9988" max="9988" width="19.140625" style="99" customWidth="1"/>
    <col min="9989" max="9989" width="22.42578125" style="99" bestFit="1" customWidth="1"/>
    <col min="9990" max="9990" width="33.42578125" style="99" customWidth="1"/>
    <col min="9991" max="9991" width="17.5703125" style="99" customWidth="1"/>
    <col min="9992" max="9996" width="11.140625" style="99"/>
    <col min="9997" max="9997" width="12.5703125" style="99" customWidth="1"/>
    <col min="9998" max="10240" width="11.140625" style="99"/>
    <col min="10241" max="10241" width="5.5703125" style="99" customWidth="1"/>
    <col min="10242" max="10242" width="16.5703125" style="99" customWidth="1"/>
    <col min="10243" max="10243" width="23.42578125" style="99" customWidth="1"/>
    <col min="10244" max="10244" width="19.140625" style="99" customWidth="1"/>
    <col min="10245" max="10245" width="22.42578125" style="99" bestFit="1" customWidth="1"/>
    <col min="10246" max="10246" width="33.42578125" style="99" customWidth="1"/>
    <col min="10247" max="10247" width="17.5703125" style="99" customWidth="1"/>
    <col min="10248" max="10252" width="11.140625" style="99"/>
    <col min="10253" max="10253" width="12.5703125" style="99" customWidth="1"/>
    <col min="10254" max="10496" width="11.140625" style="99"/>
    <col min="10497" max="10497" width="5.5703125" style="99" customWidth="1"/>
    <col min="10498" max="10498" width="16.5703125" style="99" customWidth="1"/>
    <col min="10499" max="10499" width="23.42578125" style="99" customWidth="1"/>
    <col min="10500" max="10500" width="19.140625" style="99" customWidth="1"/>
    <col min="10501" max="10501" width="22.42578125" style="99" bestFit="1" customWidth="1"/>
    <col min="10502" max="10502" width="33.42578125" style="99" customWidth="1"/>
    <col min="10503" max="10503" width="17.5703125" style="99" customWidth="1"/>
    <col min="10504" max="10508" width="11.140625" style="99"/>
    <col min="10509" max="10509" width="12.5703125" style="99" customWidth="1"/>
    <col min="10510" max="10752" width="11.140625" style="99"/>
    <col min="10753" max="10753" width="5.5703125" style="99" customWidth="1"/>
    <col min="10754" max="10754" width="16.5703125" style="99" customWidth="1"/>
    <col min="10755" max="10755" width="23.42578125" style="99" customWidth="1"/>
    <col min="10756" max="10756" width="19.140625" style="99" customWidth="1"/>
    <col min="10757" max="10757" width="22.42578125" style="99" bestFit="1" customWidth="1"/>
    <col min="10758" max="10758" width="33.42578125" style="99" customWidth="1"/>
    <col min="10759" max="10759" width="17.5703125" style="99" customWidth="1"/>
    <col min="10760" max="10764" width="11.140625" style="99"/>
    <col min="10765" max="10765" width="12.5703125" style="99" customWidth="1"/>
    <col min="10766" max="11008" width="11.140625" style="99"/>
    <col min="11009" max="11009" width="5.5703125" style="99" customWidth="1"/>
    <col min="11010" max="11010" width="16.5703125" style="99" customWidth="1"/>
    <col min="11011" max="11011" width="23.42578125" style="99" customWidth="1"/>
    <col min="11012" max="11012" width="19.140625" style="99" customWidth="1"/>
    <col min="11013" max="11013" width="22.42578125" style="99" bestFit="1" customWidth="1"/>
    <col min="11014" max="11014" width="33.42578125" style="99" customWidth="1"/>
    <col min="11015" max="11015" width="17.5703125" style="99" customWidth="1"/>
    <col min="11016" max="11020" width="11.140625" style="99"/>
    <col min="11021" max="11021" width="12.5703125" style="99" customWidth="1"/>
    <col min="11022" max="11264" width="11.140625" style="99"/>
    <col min="11265" max="11265" width="5.5703125" style="99" customWidth="1"/>
    <col min="11266" max="11266" width="16.5703125" style="99" customWidth="1"/>
    <col min="11267" max="11267" width="23.42578125" style="99" customWidth="1"/>
    <col min="11268" max="11268" width="19.140625" style="99" customWidth="1"/>
    <col min="11269" max="11269" width="22.42578125" style="99" bestFit="1" customWidth="1"/>
    <col min="11270" max="11270" width="33.42578125" style="99" customWidth="1"/>
    <col min="11271" max="11271" width="17.5703125" style="99" customWidth="1"/>
    <col min="11272" max="11276" width="11.140625" style="99"/>
    <col min="11277" max="11277" width="12.5703125" style="99" customWidth="1"/>
    <col min="11278" max="11520" width="11.140625" style="99"/>
    <col min="11521" max="11521" width="5.5703125" style="99" customWidth="1"/>
    <col min="11522" max="11522" width="16.5703125" style="99" customWidth="1"/>
    <col min="11523" max="11523" width="23.42578125" style="99" customWidth="1"/>
    <col min="11524" max="11524" width="19.140625" style="99" customWidth="1"/>
    <col min="11525" max="11525" width="22.42578125" style="99" bestFit="1" customWidth="1"/>
    <col min="11526" max="11526" width="33.42578125" style="99" customWidth="1"/>
    <col min="11527" max="11527" width="17.5703125" style="99" customWidth="1"/>
    <col min="11528" max="11532" width="11.140625" style="99"/>
    <col min="11533" max="11533" width="12.5703125" style="99" customWidth="1"/>
    <col min="11534" max="11776" width="11.140625" style="99"/>
    <col min="11777" max="11777" width="5.5703125" style="99" customWidth="1"/>
    <col min="11778" max="11778" width="16.5703125" style="99" customWidth="1"/>
    <col min="11779" max="11779" width="23.42578125" style="99" customWidth="1"/>
    <col min="11780" max="11780" width="19.140625" style="99" customWidth="1"/>
    <col min="11781" max="11781" width="22.42578125" style="99" bestFit="1" customWidth="1"/>
    <col min="11782" max="11782" width="33.42578125" style="99" customWidth="1"/>
    <col min="11783" max="11783" width="17.5703125" style="99" customWidth="1"/>
    <col min="11784" max="11788" width="11.140625" style="99"/>
    <col min="11789" max="11789" width="12.5703125" style="99" customWidth="1"/>
    <col min="11790" max="12032" width="11.140625" style="99"/>
    <col min="12033" max="12033" width="5.5703125" style="99" customWidth="1"/>
    <col min="12034" max="12034" width="16.5703125" style="99" customWidth="1"/>
    <col min="12035" max="12035" width="23.42578125" style="99" customWidth="1"/>
    <col min="12036" max="12036" width="19.140625" style="99" customWidth="1"/>
    <col min="12037" max="12037" width="22.42578125" style="99" bestFit="1" customWidth="1"/>
    <col min="12038" max="12038" width="33.42578125" style="99" customWidth="1"/>
    <col min="12039" max="12039" width="17.5703125" style="99" customWidth="1"/>
    <col min="12040" max="12044" width="11.140625" style="99"/>
    <col min="12045" max="12045" width="12.5703125" style="99" customWidth="1"/>
    <col min="12046" max="12288" width="11.140625" style="99"/>
    <col min="12289" max="12289" width="5.5703125" style="99" customWidth="1"/>
    <col min="12290" max="12290" width="16.5703125" style="99" customWidth="1"/>
    <col min="12291" max="12291" width="23.42578125" style="99" customWidth="1"/>
    <col min="12292" max="12292" width="19.140625" style="99" customWidth="1"/>
    <col min="12293" max="12293" width="22.42578125" style="99" bestFit="1" customWidth="1"/>
    <col min="12294" max="12294" width="33.42578125" style="99" customWidth="1"/>
    <col min="12295" max="12295" width="17.5703125" style="99" customWidth="1"/>
    <col min="12296" max="12300" width="11.140625" style="99"/>
    <col min="12301" max="12301" width="12.5703125" style="99" customWidth="1"/>
    <col min="12302" max="12544" width="11.140625" style="99"/>
    <col min="12545" max="12545" width="5.5703125" style="99" customWidth="1"/>
    <col min="12546" max="12546" width="16.5703125" style="99" customWidth="1"/>
    <col min="12547" max="12547" width="23.42578125" style="99" customWidth="1"/>
    <col min="12548" max="12548" width="19.140625" style="99" customWidth="1"/>
    <col min="12549" max="12549" width="22.42578125" style="99" bestFit="1" customWidth="1"/>
    <col min="12550" max="12550" width="33.42578125" style="99" customWidth="1"/>
    <col min="12551" max="12551" width="17.5703125" style="99" customWidth="1"/>
    <col min="12552" max="12556" width="11.140625" style="99"/>
    <col min="12557" max="12557" width="12.5703125" style="99" customWidth="1"/>
    <col min="12558" max="12800" width="11.140625" style="99"/>
    <col min="12801" max="12801" width="5.5703125" style="99" customWidth="1"/>
    <col min="12802" max="12802" width="16.5703125" style="99" customWidth="1"/>
    <col min="12803" max="12803" width="23.42578125" style="99" customWidth="1"/>
    <col min="12804" max="12804" width="19.140625" style="99" customWidth="1"/>
    <col min="12805" max="12805" width="22.42578125" style="99" bestFit="1" customWidth="1"/>
    <col min="12806" max="12806" width="33.42578125" style="99" customWidth="1"/>
    <col min="12807" max="12807" width="17.5703125" style="99" customWidth="1"/>
    <col min="12808" max="12812" width="11.140625" style="99"/>
    <col min="12813" max="12813" width="12.5703125" style="99" customWidth="1"/>
    <col min="12814" max="13056" width="11.140625" style="99"/>
    <col min="13057" max="13057" width="5.5703125" style="99" customWidth="1"/>
    <col min="13058" max="13058" width="16.5703125" style="99" customWidth="1"/>
    <col min="13059" max="13059" width="23.42578125" style="99" customWidth="1"/>
    <col min="13060" max="13060" width="19.140625" style="99" customWidth="1"/>
    <col min="13061" max="13061" width="22.42578125" style="99" bestFit="1" customWidth="1"/>
    <col min="13062" max="13062" width="33.42578125" style="99" customWidth="1"/>
    <col min="13063" max="13063" width="17.5703125" style="99" customWidth="1"/>
    <col min="13064" max="13068" width="11.140625" style="99"/>
    <col min="13069" max="13069" width="12.5703125" style="99" customWidth="1"/>
    <col min="13070" max="13312" width="11.140625" style="99"/>
    <col min="13313" max="13313" width="5.5703125" style="99" customWidth="1"/>
    <col min="13314" max="13314" width="16.5703125" style="99" customWidth="1"/>
    <col min="13315" max="13315" width="23.42578125" style="99" customWidth="1"/>
    <col min="13316" max="13316" width="19.140625" style="99" customWidth="1"/>
    <col min="13317" max="13317" width="22.42578125" style="99" bestFit="1" customWidth="1"/>
    <col min="13318" max="13318" width="33.42578125" style="99" customWidth="1"/>
    <col min="13319" max="13319" width="17.5703125" style="99" customWidth="1"/>
    <col min="13320" max="13324" width="11.140625" style="99"/>
    <col min="13325" max="13325" width="12.5703125" style="99" customWidth="1"/>
    <col min="13326" max="13568" width="11.140625" style="99"/>
    <col min="13569" max="13569" width="5.5703125" style="99" customWidth="1"/>
    <col min="13570" max="13570" width="16.5703125" style="99" customWidth="1"/>
    <col min="13571" max="13571" width="23.42578125" style="99" customWidth="1"/>
    <col min="13572" max="13572" width="19.140625" style="99" customWidth="1"/>
    <col min="13573" max="13573" width="22.42578125" style="99" bestFit="1" customWidth="1"/>
    <col min="13574" max="13574" width="33.42578125" style="99" customWidth="1"/>
    <col min="13575" max="13575" width="17.5703125" style="99" customWidth="1"/>
    <col min="13576" max="13580" width="11.140625" style="99"/>
    <col min="13581" max="13581" width="12.5703125" style="99" customWidth="1"/>
    <col min="13582" max="13824" width="11.140625" style="99"/>
    <col min="13825" max="13825" width="5.5703125" style="99" customWidth="1"/>
    <col min="13826" max="13826" width="16.5703125" style="99" customWidth="1"/>
    <col min="13827" max="13827" width="23.42578125" style="99" customWidth="1"/>
    <col min="13828" max="13828" width="19.140625" style="99" customWidth="1"/>
    <col min="13829" max="13829" width="22.42578125" style="99" bestFit="1" customWidth="1"/>
    <col min="13830" max="13830" width="33.42578125" style="99" customWidth="1"/>
    <col min="13831" max="13831" width="17.5703125" style="99" customWidth="1"/>
    <col min="13832" max="13836" width="11.140625" style="99"/>
    <col min="13837" max="13837" width="12.5703125" style="99" customWidth="1"/>
    <col min="13838" max="14080" width="11.140625" style="99"/>
    <col min="14081" max="14081" width="5.5703125" style="99" customWidth="1"/>
    <col min="14082" max="14082" width="16.5703125" style="99" customWidth="1"/>
    <col min="14083" max="14083" width="23.42578125" style="99" customWidth="1"/>
    <col min="14084" max="14084" width="19.140625" style="99" customWidth="1"/>
    <col min="14085" max="14085" width="22.42578125" style="99" bestFit="1" customWidth="1"/>
    <col min="14086" max="14086" width="33.42578125" style="99" customWidth="1"/>
    <col min="14087" max="14087" width="17.5703125" style="99" customWidth="1"/>
    <col min="14088" max="14092" width="11.140625" style="99"/>
    <col min="14093" max="14093" width="12.5703125" style="99" customWidth="1"/>
    <col min="14094" max="14336" width="11.140625" style="99"/>
    <col min="14337" max="14337" width="5.5703125" style="99" customWidth="1"/>
    <col min="14338" max="14338" width="16.5703125" style="99" customWidth="1"/>
    <col min="14339" max="14339" width="23.42578125" style="99" customWidth="1"/>
    <col min="14340" max="14340" width="19.140625" style="99" customWidth="1"/>
    <col min="14341" max="14341" width="22.42578125" style="99" bestFit="1" customWidth="1"/>
    <col min="14342" max="14342" width="33.42578125" style="99" customWidth="1"/>
    <col min="14343" max="14343" width="17.5703125" style="99" customWidth="1"/>
    <col min="14344" max="14348" width="11.140625" style="99"/>
    <col min="14349" max="14349" width="12.5703125" style="99" customWidth="1"/>
    <col min="14350" max="14592" width="11.140625" style="99"/>
    <col min="14593" max="14593" width="5.5703125" style="99" customWidth="1"/>
    <col min="14594" max="14594" width="16.5703125" style="99" customWidth="1"/>
    <col min="14595" max="14595" width="23.42578125" style="99" customWidth="1"/>
    <col min="14596" max="14596" width="19.140625" style="99" customWidth="1"/>
    <col min="14597" max="14597" width="22.42578125" style="99" bestFit="1" customWidth="1"/>
    <col min="14598" max="14598" width="33.42578125" style="99" customWidth="1"/>
    <col min="14599" max="14599" width="17.5703125" style="99" customWidth="1"/>
    <col min="14600" max="14604" width="11.140625" style="99"/>
    <col min="14605" max="14605" width="12.5703125" style="99" customWidth="1"/>
    <col min="14606" max="14848" width="11.140625" style="99"/>
    <col min="14849" max="14849" width="5.5703125" style="99" customWidth="1"/>
    <col min="14850" max="14850" width="16.5703125" style="99" customWidth="1"/>
    <col min="14851" max="14851" width="23.42578125" style="99" customWidth="1"/>
    <col min="14852" max="14852" width="19.140625" style="99" customWidth="1"/>
    <col min="14853" max="14853" width="22.42578125" style="99" bestFit="1" customWidth="1"/>
    <col min="14854" max="14854" width="33.42578125" style="99" customWidth="1"/>
    <col min="14855" max="14855" width="17.5703125" style="99" customWidth="1"/>
    <col min="14856" max="14860" width="11.140625" style="99"/>
    <col min="14861" max="14861" width="12.5703125" style="99" customWidth="1"/>
    <col min="14862" max="15104" width="11.140625" style="99"/>
    <col min="15105" max="15105" width="5.5703125" style="99" customWidth="1"/>
    <col min="15106" max="15106" width="16.5703125" style="99" customWidth="1"/>
    <col min="15107" max="15107" width="23.42578125" style="99" customWidth="1"/>
    <col min="15108" max="15108" width="19.140625" style="99" customWidth="1"/>
    <col min="15109" max="15109" width="22.42578125" style="99" bestFit="1" customWidth="1"/>
    <col min="15110" max="15110" width="33.42578125" style="99" customWidth="1"/>
    <col min="15111" max="15111" width="17.5703125" style="99" customWidth="1"/>
    <col min="15112" max="15116" width="11.140625" style="99"/>
    <col min="15117" max="15117" width="12.5703125" style="99" customWidth="1"/>
    <col min="15118" max="15360" width="11.140625" style="99"/>
    <col min="15361" max="15361" width="5.5703125" style="99" customWidth="1"/>
    <col min="15362" max="15362" width="16.5703125" style="99" customWidth="1"/>
    <col min="15363" max="15363" width="23.42578125" style="99" customWidth="1"/>
    <col min="15364" max="15364" width="19.140625" style="99" customWidth="1"/>
    <col min="15365" max="15365" width="22.42578125" style="99" bestFit="1" customWidth="1"/>
    <col min="15366" max="15366" width="33.42578125" style="99" customWidth="1"/>
    <col min="15367" max="15367" width="17.5703125" style="99" customWidth="1"/>
    <col min="15368" max="15372" width="11.140625" style="99"/>
    <col min="15373" max="15373" width="12.5703125" style="99" customWidth="1"/>
    <col min="15374" max="15616" width="11.140625" style="99"/>
    <col min="15617" max="15617" width="5.5703125" style="99" customWidth="1"/>
    <col min="15618" max="15618" width="16.5703125" style="99" customWidth="1"/>
    <col min="15619" max="15619" width="23.42578125" style="99" customWidth="1"/>
    <col min="15620" max="15620" width="19.140625" style="99" customWidth="1"/>
    <col min="15621" max="15621" width="22.42578125" style="99" bestFit="1" customWidth="1"/>
    <col min="15622" max="15622" width="33.42578125" style="99" customWidth="1"/>
    <col min="15623" max="15623" width="17.5703125" style="99" customWidth="1"/>
    <col min="15624" max="15628" width="11.140625" style="99"/>
    <col min="15629" max="15629" width="12.5703125" style="99" customWidth="1"/>
    <col min="15630" max="15872" width="11.140625" style="99"/>
    <col min="15873" max="15873" width="5.5703125" style="99" customWidth="1"/>
    <col min="15874" max="15874" width="16.5703125" style="99" customWidth="1"/>
    <col min="15875" max="15875" width="23.42578125" style="99" customWidth="1"/>
    <col min="15876" max="15876" width="19.140625" style="99" customWidth="1"/>
    <col min="15877" max="15877" width="22.42578125" style="99" bestFit="1" customWidth="1"/>
    <col min="15878" max="15878" width="33.42578125" style="99" customWidth="1"/>
    <col min="15879" max="15879" width="17.5703125" style="99" customWidth="1"/>
    <col min="15880" max="15884" width="11.140625" style="99"/>
    <col min="15885" max="15885" width="12.5703125" style="99" customWidth="1"/>
    <col min="15886" max="16128" width="11.140625" style="99"/>
    <col min="16129" max="16129" width="5.5703125" style="99" customWidth="1"/>
    <col min="16130" max="16130" width="16.5703125" style="99" customWidth="1"/>
    <col min="16131" max="16131" width="23.42578125" style="99" customWidth="1"/>
    <col min="16132" max="16132" width="19.140625" style="99" customWidth="1"/>
    <col min="16133" max="16133" width="22.42578125" style="99" bestFit="1" customWidth="1"/>
    <col min="16134" max="16134" width="33.42578125" style="99" customWidth="1"/>
    <col min="16135" max="16135" width="17.5703125" style="99" customWidth="1"/>
    <col min="16136" max="16140" width="11.140625" style="99"/>
    <col min="16141" max="16141" width="12.5703125" style="99" customWidth="1"/>
    <col min="16142" max="16384" width="11.140625" style="99"/>
  </cols>
  <sheetData>
    <row r="1" spans="1:50" s="18" customFormat="1" ht="11.25">
      <c r="A1" s="234" t="s">
        <v>100</v>
      </c>
      <c r="B1" s="234"/>
      <c r="C1" s="234"/>
      <c r="D1" s="234"/>
      <c r="E1" s="234"/>
      <c r="F1" s="234"/>
      <c r="G1" s="17"/>
      <c r="H1" s="17"/>
      <c r="I1" s="17"/>
      <c r="J1" s="17"/>
      <c r="K1" s="17"/>
      <c r="L1" s="17"/>
      <c r="M1" s="17"/>
    </row>
    <row r="2" spans="1:50" ht="21">
      <c r="A2" s="292" t="s">
        <v>258</v>
      </c>
      <c r="B2" s="292"/>
      <c r="C2" s="292"/>
      <c r="D2" s="292"/>
      <c r="E2" s="292"/>
      <c r="F2" s="292"/>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row>
    <row r="3" spans="1:50">
      <c r="A3" s="20" t="s">
        <v>102</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row>
    <row r="4" spans="1:50" s="102" customFormat="1" ht="7.5" thickBot="1">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row>
    <row r="5" spans="1:50" ht="20.45" customHeight="1" thickTop="1">
      <c r="A5" s="98"/>
      <c r="B5" s="136" t="s">
        <v>103</v>
      </c>
      <c r="C5" s="137" t="s">
        <v>258</v>
      </c>
      <c r="D5" s="24" t="s">
        <v>105</v>
      </c>
      <c r="E5" s="25">
        <v>45085</v>
      </c>
      <c r="F5" s="26" t="s">
        <v>106</v>
      </c>
      <c r="G5" s="25" t="s">
        <v>107</v>
      </c>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row>
    <row r="6" spans="1:50" ht="13.5" thickBot="1">
      <c r="A6" s="98"/>
      <c r="B6" s="138" t="s">
        <v>108</v>
      </c>
      <c r="C6" s="139" t="s">
        <v>193</v>
      </c>
      <c r="D6" s="138" t="s">
        <v>110</v>
      </c>
      <c r="E6" s="30">
        <v>2</v>
      </c>
      <c r="F6" s="31" t="s">
        <v>111</v>
      </c>
      <c r="G6" s="32">
        <v>2022</v>
      </c>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row>
    <row r="7" spans="1:50" ht="14.25" thickTop="1" thickBot="1">
      <c r="A7" s="98"/>
      <c r="B7" s="270"/>
      <c r="C7" s="271"/>
      <c r="D7" s="271"/>
      <c r="E7" s="271"/>
      <c r="F7" s="271"/>
      <c r="G7" s="271"/>
      <c r="H7" s="271"/>
      <c r="I7" s="271"/>
      <c r="J7" s="271"/>
      <c r="K7" s="271"/>
      <c r="L7" s="271"/>
      <c r="M7" s="271"/>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row>
    <row r="8" spans="1:50" ht="36.75" customHeight="1" thickTop="1" thickBot="1">
      <c r="A8" s="98"/>
      <c r="B8" s="272" t="s">
        <v>259</v>
      </c>
      <c r="C8" s="273"/>
      <c r="D8" s="273"/>
      <c r="E8" s="273"/>
      <c r="F8" s="273"/>
      <c r="G8" s="273"/>
      <c r="H8" s="273"/>
      <c r="I8" s="273"/>
      <c r="J8" s="273"/>
      <c r="K8" s="273"/>
      <c r="L8" s="273"/>
      <c r="M8" s="274"/>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row>
    <row r="9" spans="1:50" ht="13.5" thickTop="1">
      <c r="A9" s="98"/>
      <c r="B9" s="140"/>
      <c r="C9" s="140"/>
      <c r="D9" s="140"/>
      <c r="E9" s="140"/>
      <c r="F9" s="140"/>
      <c r="G9" s="140"/>
      <c r="H9" s="140"/>
      <c r="I9" s="140"/>
      <c r="J9" s="140"/>
      <c r="K9" s="140"/>
      <c r="L9" s="140"/>
      <c r="M9" s="140"/>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row>
    <row r="10" spans="1:50" s="98" customFormat="1" ht="19.5" customHeight="1">
      <c r="B10" s="243" t="s">
        <v>195</v>
      </c>
      <c r="C10" s="243"/>
      <c r="D10" s="243"/>
      <c r="E10" s="243"/>
      <c r="F10" s="243"/>
      <c r="G10" s="243"/>
      <c r="H10" s="243"/>
      <c r="I10" s="243"/>
      <c r="J10" s="243"/>
      <c r="K10" s="243"/>
      <c r="L10" s="243"/>
      <c r="M10" s="243"/>
    </row>
    <row r="11" spans="1:50" s="98" customFormat="1" ht="36" customHeight="1">
      <c r="B11" s="239" t="s">
        <v>260</v>
      </c>
      <c r="C11" s="239"/>
      <c r="D11" s="239"/>
      <c r="E11" s="239"/>
      <c r="F11" s="239"/>
      <c r="G11" s="239"/>
      <c r="H11" s="239"/>
      <c r="I11" s="239"/>
      <c r="J11" s="239"/>
      <c r="K11" s="239"/>
      <c r="L11" s="239"/>
      <c r="M11" s="239"/>
    </row>
    <row r="12" spans="1:50" s="98" customFormat="1" ht="80.099999999999994" customHeight="1">
      <c r="B12" s="239" t="s">
        <v>261</v>
      </c>
      <c r="C12" s="239"/>
      <c r="D12" s="239"/>
      <c r="E12" s="239"/>
      <c r="F12" s="239"/>
      <c r="G12" s="239"/>
      <c r="H12" s="239"/>
      <c r="I12" s="239"/>
      <c r="J12" s="239"/>
      <c r="K12" s="239"/>
      <c r="L12" s="239"/>
      <c r="M12" s="239"/>
    </row>
    <row r="13" spans="1:50" ht="15.6" customHeight="1">
      <c r="A13" s="98"/>
      <c r="B13" s="276" t="s">
        <v>262</v>
      </c>
      <c r="C13" s="276"/>
      <c r="D13" s="276"/>
      <c r="E13" s="276"/>
      <c r="F13" s="276"/>
      <c r="G13" s="276"/>
      <c r="H13" s="276"/>
      <c r="I13" s="276"/>
      <c r="J13" s="276"/>
      <c r="K13" s="276"/>
      <c r="L13" s="276"/>
      <c r="M13" s="276"/>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row>
    <row r="14" spans="1:50" ht="15">
      <c r="A14" s="98"/>
      <c r="B14" s="141"/>
      <c r="C14" s="141"/>
      <c r="D14" s="141"/>
      <c r="E14" s="141"/>
      <c r="F14" s="141"/>
      <c r="G14" s="141"/>
      <c r="H14" s="141"/>
      <c r="I14" s="141"/>
      <c r="J14" s="141"/>
      <c r="K14" s="141"/>
      <c r="L14" s="141"/>
      <c r="M14" s="141"/>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row>
    <row r="15" spans="1:50" ht="15.75">
      <c r="A15" s="98"/>
      <c r="B15" s="142" t="s">
        <v>263</v>
      </c>
      <c r="C15" s="135"/>
      <c r="D15" s="135"/>
      <c r="E15" s="135"/>
      <c r="F15" s="135"/>
      <c r="G15" s="135"/>
      <c r="H15" s="135"/>
      <c r="I15" s="135"/>
      <c r="J15" s="135"/>
      <c r="K15" s="135"/>
      <c r="L15" s="135"/>
      <c r="M15" s="135"/>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row>
    <row r="16" spans="1:50" ht="23.1" customHeight="1">
      <c r="A16" s="98"/>
      <c r="B16" s="239" t="s">
        <v>264</v>
      </c>
      <c r="C16" s="239"/>
      <c r="D16" s="239"/>
      <c r="E16" s="239"/>
      <c r="F16" s="239"/>
      <c r="G16" s="239"/>
      <c r="H16" s="239"/>
      <c r="I16" s="239"/>
      <c r="J16" s="239"/>
      <c r="K16" s="239"/>
      <c r="L16" s="239"/>
      <c r="M16" s="239"/>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row>
    <row r="17" spans="2:13" s="98" customFormat="1" ht="21.75" customHeight="1">
      <c r="B17" s="239" t="s">
        <v>265</v>
      </c>
      <c r="C17" s="239"/>
      <c r="D17" s="239"/>
      <c r="E17" s="239"/>
      <c r="F17" s="239"/>
      <c r="G17" s="239"/>
      <c r="H17" s="239"/>
      <c r="I17" s="239"/>
      <c r="J17" s="239"/>
      <c r="K17" s="239"/>
      <c r="L17" s="239"/>
      <c r="M17" s="239"/>
    </row>
    <row r="18" spans="2:13" s="98" customFormat="1" ht="21.75" customHeight="1">
      <c r="B18" s="109"/>
      <c r="C18" s="109"/>
      <c r="D18" s="109"/>
      <c r="E18" s="109"/>
      <c r="F18" s="109"/>
      <c r="G18" s="109"/>
      <c r="H18" s="109"/>
      <c r="I18" s="109"/>
      <c r="J18" s="109"/>
      <c r="K18" s="109"/>
      <c r="L18" s="109"/>
      <c r="M18" s="109"/>
    </row>
    <row r="19" spans="2:13" s="98" customFormat="1" ht="16.350000000000001" customHeight="1">
      <c r="B19" s="143" t="s">
        <v>206</v>
      </c>
      <c r="C19" s="111" t="s">
        <v>207</v>
      </c>
      <c r="D19" s="111" t="s">
        <v>208</v>
      </c>
      <c r="E19" s="119" t="s">
        <v>209</v>
      </c>
      <c r="F19" s="109"/>
      <c r="G19" s="144"/>
      <c r="H19" s="109"/>
      <c r="I19" s="109"/>
      <c r="J19" s="109"/>
      <c r="K19" s="109"/>
      <c r="L19" s="109"/>
      <c r="M19" s="109"/>
    </row>
    <row r="20" spans="2:13" s="98" customFormat="1" ht="16.350000000000001" customHeight="1">
      <c r="B20" s="277" t="s">
        <v>266</v>
      </c>
      <c r="C20" s="280" t="s">
        <v>267</v>
      </c>
      <c r="D20" s="112" t="s">
        <v>26</v>
      </c>
      <c r="E20" s="115">
        <v>9.0100000000000006E-3</v>
      </c>
      <c r="F20" s="190"/>
      <c r="G20" s="109"/>
      <c r="H20" s="109"/>
      <c r="I20" s="109"/>
      <c r="J20" s="109"/>
      <c r="K20" s="109"/>
      <c r="L20" s="109"/>
      <c r="M20" s="109"/>
    </row>
    <row r="21" spans="2:13" s="98" customFormat="1" ht="16.350000000000001" customHeight="1">
      <c r="B21" s="278"/>
      <c r="C21" s="280"/>
      <c r="D21" s="112" t="s">
        <v>35</v>
      </c>
      <c r="E21" s="115">
        <v>0.42338999999999999</v>
      </c>
      <c r="F21" s="190"/>
      <c r="G21" s="109"/>
      <c r="H21" s="109"/>
      <c r="I21" s="109"/>
      <c r="J21" s="109"/>
      <c r="K21" s="109"/>
      <c r="L21" s="109"/>
      <c r="M21" s="109"/>
    </row>
    <row r="22" spans="2:13" s="98" customFormat="1" ht="16.350000000000001" customHeight="1">
      <c r="B22" s="278"/>
      <c r="C22" s="280"/>
      <c r="D22" s="112" t="s">
        <v>36</v>
      </c>
      <c r="E22" s="115">
        <v>1.1350000000000001E-2</v>
      </c>
      <c r="F22" s="190"/>
      <c r="G22" s="109"/>
      <c r="H22" s="109"/>
      <c r="I22" s="109"/>
      <c r="J22" s="109"/>
      <c r="K22" s="109"/>
      <c r="L22" s="109"/>
      <c r="M22" s="109"/>
    </row>
    <row r="23" spans="2:13" s="98" customFormat="1" ht="16.350000000000001" customHeight="1">
      <c r="B23" s="278"/>
      <c r="C23" s="280" t="s">
        <v>268</v>
      </c>
      <c r="D23" s="112" t="s">
        <v>26</v>
      </c>
      <c r="E23" s="115">
        <v>0.16750999999999999</v>
      </c>
      <c r="F23" s="145">
        <v>1</v>
      </c>
      <c r="G23" s="146" t="s">
        <v>35</v>
      </c>
      <c r="H23" s="146" t="s">
        <v>269</v>
      </c>
      <c r="I23" s="146">
        <v>277.77800000000002</v>
      </c>
      <c r="J23" s="146" t="s">
        <v>23</v>
      </c>
      <c r="K23" s="109"/>
      <c r="L23" s="109"/>
      <c r="M23" s="109"/>
    </row>
    <row r="24" spans="2:13" s="98" customFormat="1" ht="16.350000000000001" customHeight="1">
      <c r="B24" s="278"/>
      <c r="C24" s="280"/>
      <c r="D24" s="112" t="s">
        <v>35</v>
      </c>
      <c r="E24" s="115">
        <v>5.0596100000000002</v>
      </c>
      <c r="F24" s="145">
        <f>E24/I23</f>
        <v>1.8214581428334858E-2</v>
      </c>
      <c r="G24" s="146" t="s">
        <v>270</v>
      </c>
      <c r="H24" s="146"/>
      <c r="I24" s="146"/>
      <c r="J24" s="146"/>
      <c r="K24" s="109"/>
      <c r="L24" s="109"/>
      <c r="M24" s="109"/>
    </row>
    <row r="25" spans="2:13" s="98" customFormat="1" ht="16.350000000000001" customHeight="1">
      <c r="B25" s="278"/>
      <c r="C25" s="280"/>
      <c r="D25" s="112" t="s">
        <v>36</v>
      </c>
      <c r="E25" s="115">
        <v>0.18822</v>
      </c>
      <c r="F25" s="190"/>
      <c r="G25" s="109"/>
      <c r="H25" s="109"/>
      <c r="I25" s="109"/>
      <c r="J25" s="109"/>
      <c r="K25" s="109"/>
      <c r="L25" s="109"/>
      <c r="M25" s="109"/>
    </row>
    <row r="26" spans="2:13" s="98" customFormat="1" ht="16.350000000000001" customHeight="1">
      <c r="B26" s="278"/>
      <c r="C26" s="275" t="s">
        <v>271</v>
      </c>
      <c r="D26" s="112" t="s">
        <v>26</v>
      </c>
      <c r="E26" s="147"/>
      <c r="F26" s="190"/>
      <c r="G26" s="109"/>
      <c r="H26" s="109"/>
      <c r="I26" s="109"/>
      <c r="J26" s="109"/>
      <c r="K26" s="109"/>
      <c r="L26" s="109"/>
      <c r="M26" s="109"/>
    </row>
    <row r="27" spans="2:13" s="98" customFormat="1" ht="16.350000000000001" customHeight="1">
      <c r="B27" s="278"/>
      <c r="C27" s="275"/>
      <c r="D27" s="112" t="s">
        <v>35</v>
      </c>
      <c r="E27" s="115">
        <v>0.10625</v>
      </c>
      <c r="F27" s="190"/>
      <c r="G27" s="109"/>
      <c r="H27" s="109"/>
      <c r="I27" s="109"/>
      <c r="J27" s="109"/>
      <c r="K27" s="109"/>
      <c r="L27" s="109"/>
      <c r="M27" s="109"/>
    </row>
    <row r="28" spans="2:13" s="98" customFormat="1" ht="16.350000000000001" customHeight="1">
      <c r="B28" s="278"/>
      <c r="C28" s="275"/>
      <c r="D28" s="112" t="s">
        <v>36</v>
      </c>
      <c r="E28" s="115">
        <v>5.2100000000000002E-3</v>
      </c>
      <c r="F28" s="190"/>
      <c r="G28" s="109"/>
      <c r="H28" s="109"/>
      <c r="I28" s="109"/>
      <c r="J28" s="109"/>
      <c r="K28" s="109"/>
      <c r="L28" s="109"/>
      <c r="M28" s="109"/>
    </row>
    <row r="29" spans="2:13" s="98" customFormat="1" ht="16.350000000000001" customHeight="1">
      <c r="B29" s="278"/>
      <c r="C29" s="275" t="s">
        <v>272</v>
      </c>
      <c r="D29" s="112" t="s">
        <v>26</v>
      </c>
      <c r="E29" s="115">
        <v>0.16750999999999999</v>
      </c>
      <c r="F29" s="190"/>
      <c r="G29" s="109"/>
      <c r="H29" s="109"/>
      <c r="I29" s="109"/>
      <c r="J29" s="109"/>
      <c r="K29" s="109"/>
      <c r="L29" s="109"/>
      <c r="M29" s="109"/>
    </row>
    <row r="30" spans="2:13" s="98" customFormat="1" ht="16.350000000000001" customHeight="1">
      <c r="B30" s="278"/>
      <c r="C30" s="275"/>
      <c r="D30" s="112" t="s">
        <v>35</v>
      </c>
      <c r="E30" s="115">
        <v>5.0596100000000002</v>
      </c>
      <c r="F30" s="190"/>
      <c r="G30" s="109"/>
      <c r="H30" s="109"/>
      <c r="I30" s="109"/>
      <c r="J30" s="109"/>
      <c r="K30" s="109"/>
      <c r="L30" s="109"/>
      <c r="M30" s="109"/>
    </row>
    <row r="31" spans="2:13" s="98" customFormat="1" ht="16.350000000000001" customHeight="1">
      <c r="B31" s="278"/>
      <c r="C31" s="275"/>
      <c r="D31" s="112" t="s">
        <v>36</v>
      </c>
      <c r="E31" s="115">
        <v>0.18822</v>
      </c>
      <c r="F31" s="190"/>
      <c r="G31" s="109"/>
      <c r="H31" s="109"/>
      <c r="I31" s="109"/>
      <c r="J31" s="109"/>
      <c r="K31" s="109"/>
      <c r="L31" s="109"/>
      <c r="M31" s="109"/>
    </row>
    <row r="32" spans="2:13" s="98" customFormat="1" ht="16.350000000000001" customHeight="1">
      <c r="B32" s="278"/>
      <c r="C32" s="275" t="s">
        <v>273</v>
      </c>
      <c r="D32" s="112" t="s">
        <v>26</v>
      </c>
      <c r="E32" s="115">
        <v>0.16750999999999999</v>
      </c>
      <c r="F32" s="190"/>
      <c r="G32" s="109"/>
      <c r="H32" s="109"/>
      <c r="I32" s="109"/>
      <c r="J32" s="109"/>
      <c r="K32" s="109"/>
      <c r="L32" s="109"/>
      <c r="M32" s="109"/>
    </row>
    <row r="33" spans="2:13" s="98" customFormat="1" ht="16.350000000000001" customHeight="1">
      <c r="B33" s="278"/>
      <c r="C33" s="275"/>
      <c r="D33" s="112" t="s">
        <v>35</v>
      </c>
      <c r="E33" s="115">
        <v>5.0596100000000002</v>
      </c>
      <c r="F33" s="190"/>
      <c r="G33" s="109"/>
      <c r="H33" s="109"/>
      <c r="I33" s="109"/>
      <c r="J33" s="109"/>
      <c r="K33" s="109"/>
      <c r="L33" s="109"/>
      <c r="M33" s="109"/>
    </row>
    <row r="34" spans="2:13" s="98" customFormat="1" ht="16.350000000000001" customHeight="1">
      <c r="B34" s="278"/>
      <c r="C34" s="275"/>
      <c r="D34" s="112" t="s">
        <v>36</v>
      </c>
      <c r="E34" s="115">
        <v>0.18822</v>
      </c>
      <c r="F34" s="190"/>
      <c r="G34" s="109"/>
      <c r="H34" s="109"/>
      <c r="I34" s="109"/>
      <c r="J34" s="109"/>
      <c r="K34" s="109"/>
      <c r="L34" s="109"/>
      <c r="M34" s="109"/>
    </row>
    <row r="35" spans="2:13" s="98" customFormat="1" ht="16.350000000000001" customHeight="1">
      <c r="B35" s="278"/>
      <c r="C35" s="275" t="s">
        <v>274</v>
      </c>
      <c r="D35" s="112" t="s">
        <v>26</v>
      </c>
      <c r="E35" s="115">
        <v>3.5580000000000001E-2</v>
      </c>
      <c r="F35" s="190"/>
      <c r="G35" s="109"/>
      <c r="H35" s="109"/>
      <c r="I35" s="109"/>
      <c r="J35" s="109"/>
      <c r="K35" s="109"/>
      <c r="L35" s="109"/>
      <c r="M35" s="109"/>
    </row>
    <row r="36" spans="2:13" s="98" customFormat="1" ht="16.350000000000001" customHeight="1">
      <c r="B36" s="278"/>
      <c r="C36" s="275"/>
      <c r="D36" s="112" t="s">
        <v>35</v>
      </c>
      <c r="E36" s="115">
        <v>1.03677</v>
      </c>
      <c r="F36" s="190"/>
      <c r="G36" s="109"/>
      <c r="H36" s="109"/>
      <c r="I36" s="109"/>
      <c r="J36" s="109"/>
      <c r="K36" s="109"/>
      <c r="L36" s="109"/>
      <c r="M36" s="109"/>
    </row>
    <row r="37" spans="2:13" s="98" customFormat="1" ht="16.350000000000001" customHeight="1">
      <c r="B37" s="278"/>
      <c r="C37" s="275"/>
      <c r="D37" s="112" t="s">
        <v>36</v>
      </c>
      <c r="E37" s="115">
        <v>4.5620000000000001E-2</v>
      </c>
      <c r="F37" s="190"/>
      <c r="G37" s="109"/>
      <c r="H37" s="109"/>
      <c r="I37" s="109"/>
      <c r="J37" s="109"/>
      <c r="K37" s="109"/>
      <c r="L37" s="109"/>
      <c r="M37" s="109"/>
    </row>
    <row r="38" spans="2:13" s="98" customFormat="1" ht="16.350000000000001" customHeight="1">
      <c r="B38" s="278"/>
      <c r="C38" s="275" t="s">
        <v>275</v>
      </c>
      <c r="D38" s="112" t="s">
        <v>26</v>
      </c>
      <c r="E38" s="115">
        <v>2.14E-3</v>
      </c>
      <c r="F38" s="190"/>
      <c r="G38" s="109"/>
      <c r="H38" s="109"/>
      <c r="I38" s="109"/>
      <c r="J38" s="109"/>
      <c r="K38" s="109"/>
      <c r="L38" s="109"/>
      <c r="M38" s="109"/>
    </row>
    <row r="39" spans="2:13" s="98" customFormat="1" ht="16.350000000000001" customHeight="1">
      <c r="B39" s="278"/>
      <c r="C39" s="275"/>
      <c r="D39" s="112" t="s">
        <v>35</v>
      </c>
      <c r="E39" s="115">
        <v>8.9520000000000002E-2</v>
      </c>
      <c r="F39" s="190"/>
      <c r="G39" s="109"/>
      <c r="H39" s="109"/>
      <c r="I39" s="109"/>
      <c r="J39" s="109"/>
      <c r="K39" s="109"/>
      <c r="L39" s="109"/>
      <c r="M39" s="109"/>
    </row>
    <row r="40" spans="2:13" s="98" customFormat="1" ht="16.350000000000001" customHeight="1">
      <c r="B40" s="278"/>
      <c r="C40" s="275"/>
      <c r="D40" s="112" t="s">
        <v>36</v>
      </c>
      <c r="E40" s="115">
        <v>4.15E-3</v>
      </c>
      <c r="F40" s="190"/>
      <c r="G40" s="109"/>
      <c r="H40" s="109"/>
      <c r="I40" s="109"/>
      <c r="J40" s="109"/>
      <c r="K40" s="109"/>
      <c r="L40" s="109"/>
      <c r="M40" s="109"/>
    </row>
    <row r="41" spans="2:13" s="98" customFormat="1" ht="16.350000000000001" customHeight="1">
      <c r="B41" s="278"/>
      <c r="C41" s="275" t="s">
        <v>276</v>
      </c>
      <c r="D41" s="112" t="s">
        <v>26</v>
      </c>
      <c r="E41" s="115">
        <v>1.4019999999999999E-2</v>
      </c>
      <c r="F41" s="190"/>
      <c r="G41" s="109"/>
      <c r="H41" s="109"/>
      <c r="I41" s="109"/>
      <c r="J41" s="109"/>
      <c r="K41" s="109"/>
      <c r="L41" s="109"/>
      <c r="M41" s="109"/>
    </row>
    <row r="42" spans="2:13" s="98" customFormat="1" ht="16.350000000000001" customHeight="1">
      <c r="B42" s="278"/>
      <c r="C42" s="275"/>
      <c r="D42" s="112" t="s">
        <v>35</v>
      </c>
      <c r="E42" s="115">
        <v>0.42338999999999999</v>
      </c>
      <c r="F42" s="190"/>
      <c r="G42" s="109"/>
      <c r="H42" s="109"/>
      <c r="I42" s="109"/>
      <c r="J42" s="109"/>
      <c r="K42" s="109"/>
      <c r="L42" s="109"/>
      <c r="M42" s="109"/>
    </row>
    <row r="43" spans="2:13" s="98" customFormat="1" ht="16.350000000000001" customHeight="1">
      <c r="B43" s="278"/>
      <c r="C43" s="275"/>
      <c r="D43" s="112" t="s">
        <v>36</v>
      </c>
      <c r="E43" s="115">
        <v>1.891E-2</v>
      </c>
      <c r="F43" s="190"/>
      <c r="G43" s="109"/>
      <c r="H43" s="109"/>
      <c r="I43" s="109"/>
      <c r="J43" s="109"/>
      <c r="K43" s="109"/>
      <c r="L43" s="109"/>
      <c r="M43" s="109"/>
    </row>
    <row r="44" spans="2:13" s="98" customFormat="1" ht="16.350000000000001" customHeight="1">
      <c r="B44" s="278"/>
      <c r="C44" s="275" t="s">
        <v>277</v>
      </c>
      <c r="D44" s="112" t="s">
        <v>26</v>
      </c>
      <c r="E44" s="115">
        <v>1.059E-2</v>
      </c>
      <c r="F44" s="190"/>
      <c r="G44" s="109"/>
      <c r="H44" s="109"/>
      <c r="I44" s="109"/>
      <c r="J44" s="109"/>
      <c r="K44" s="109"/>
      <c r="L44" s="109"/>
      <c r="M44" s="109"/>
    </row>
    <row r="45" spans="2:13" s="98" customFormat="1" ht="16.350000000000001" customHeight="1">
      <c r="B45" s="278"/>
      <c r="C45" s="275"/>
      <c r="D45" s="112" t="s">
        <v>35</v>
      </c>
      <c r="E45" s="115">
        <v>0.42338999999999999</v>
      </c>
      <c r="F45" s="190"/>
      <c r="G45" s="109"/>
      <c r="H45" s="109"/>
      <c r="I45" s="109"/>
      <c r="J45" s="109"/>
      <c r="K45" s="109"/>
      <c r="L45" s="109"/>
      <c r="M45" s="109"/>
    </row>
    <row r="46" spans="2:13" s="98" customFormat="1" ht="16.350000000000001" customHeight="1">
      <c r="B46" s="278"/>
      <c r="C46" s="275"/>
      <c r="D46" s="112" t="s">
        <v>36</v>
      </c>
      <c r="E46" s="115">
        <v>1.188E-2</v>
      </c>
      <c r="F46" s="190"/>
      <c r="G46" s="109"/>
      <c r="H46" s="109"/>
      <c r="I46" s="109"/>
      <c r="J46" s="109"/>
      <c r="K46" s="109"/>
      <c r="L46" s="109"/>
      <c r="M46" s="109"/>
    </row>
    <row r="47" spans="2:13" s="98" customFormat="1" ht="16.350000000000001" customHeight="1">
      <c r="B47" s="278"/>
      <c r="C47" s="275" t="s">
        <v>278</v>
      </c>
      <c r="D47" s="112" t="s">
        <v>26</v>
      </c>
      <c r="E47" s="115">
        <v>0.16750999999999999</v>
      </c>
      <c r="F47" s="190"/>
      <c r="G47" s="109"/>
      <c r="H47" s="109"/>
      <c r="I47" s="109"/>
      <c r="J47" s="109"/>
      <c r="K47" s="109"/>
      <c r="L47" s="109"/>
      <c r="M47" s="109"/>
    </row>
    <row r="48" spans="2:13" s="98" customFormat="1" ht="16.350000000000001" customHeight="1">
      <c r="B48" s="278"/>
      <c r="C48" s="275"/>
      <c r="D48" s="112" t="s">
        <v>35</v>
      </c>
      <c r="E48" s="115">
        <v>5.0596100000000002</v>
      </c>
      <c r="F48" s="190"/>
      <c r="G48" s="109"/>
      <c r="H48" s="109"/>
      <c r="I48" s="109"/>
      <c r="J48" s="109"/>
      <c r="K48" s="109"/>
      <c r="L48" s="109"/>
      <c r="M48" s="109"/>
    </row>
    <row r="49" spans="2:13" s="98" customFormat="1" ht="16.350000000000001" customHeight="1">
      <c r="B49" s="278"/>
      <c r="C49" s="275"/>
      <c r="D49" s="112" t="s">
        <v>36</v>
      </c>
      <c r="E49" s="115">
        <v>0.18822</v>
      </c>
      <c r="F49" s="190"/>
      <c r="G49" s="109"/>
      <c r="H49" s="109"/>
      <c r="I49" s="109"/>
      <c r="J49" s="109"/>
      <c r="K49" s="109"/>
      <c r="L49" s="109"/>
      <c r="M49" s="109"/>
    </row>
    <row r="50" spans="2:13" s="98" customFormat="1" ht="16.350000000000001" customHeight="1">
      <c r="B50" s="278"/>
      <c r="C50" s="275" t="s">
        <v>279</v>
      </c>
      <c r="D50" s="112" t="s">
        <v>26</v>
      </c>
      <c r="E50" s="147"/>
      <c r="F50" s="190"/>
      <c r="G50" s="109"/>
      <c r="H50" s="109"/>
      <c r="I50" s="109"/>
      <c r="J50" s="109"/>
      <c r="K50" s="109"/>
      <c r="L50" s="109"/>
      <c r="M50" s="109"/>
    </row>
    <row r="51" spans="2:13" s="98" customFormat="1" ht="16.350000000000001" customHeight="1">
      <c r="B51" s="278"/>
      <c r="C51" s="275"/>
      <c r="D51" s="112" t="s">
        <v>35</v>
      </c>
      <c r="E51" s="115">
        <v>0.10625</v>
      </c>
      <c r="F51" s="190"/>
      <c r="G51" s="109"/>
      <c r="H51" s="109"/>
      <c r="I51" s="109"/>
      <c r="J51" s="109"/>
      <c r="K51" s="109"/>
      <c r="L51" s="109"/>
      <c r="M51" s="109"/>
    </row>
    <row r="52" spans="2:13" s="98" customFormat="1" ht="16.350000000000001" customHeight="1">
      <c r="B52" s="278"/>
      <c r="C52" s="275"/>
      <c r="D52" s="112" t="s">
        <v>36</v>
      </c>
      <c r="E52" s="115">
        <v>5.2100000000000002E-3</v>
      </c>
      <c r="F52" s="190"/>
      <c r="G52" s="109"/>
      <c r="H52" s="109"/>
      <c r="I52" s="109"/>
      <c r="J52" s="109"/>
      <c r="K52" s="109"/>
      <c r="L52" s="109"/>
      <c r="M52" s="109"/>
    </row>
    <row r="53" spans="2:13" s="98" customFormat="1" ht="16.350000000000001" customHeight="1">
      <c r="B53" s="278"/>
      <c r="C53" s="275" t="s">
        <v>280</v>
      </c>
      <c r="D53" s="112" t="s">
        <v>26</v>
      </c>
      <c r="E53" s="115">
        <v>6.7600000000000004E-3</v>
      </c>
      <c r="F53" s="190"/>
      <c r="G53" s="109"/>
      <c r="H53" s="109"/>
      <c r="I53" s="109"/>
      <c r="J53" s="109"/>
      <c r="K53" s="109"/>
      <c r="L53" s="109"/>
      <c r="M53" s="109"/>
    </row>
    <row r="54" spans="2:13" s="98" customFormat="1" ht="16.350000000000001" customHeight="1">
      <c r="B54" s="278"/>
      <c r="C54" s="275"/>
      <c r="D54" s="112" t="s">
        <v>35</v>
      </c>
      <c r="E54" s="115">
        <v>0.42338999999999999</v>
      </c>
      <c r="F54" s="190"/>
      <c r="G54" s="109"/>
      <c r="H54" s="109"/>
      <c r="I54" s="109"/>
      <c r="J54" s="109"/>
      <c r="K54" s="109"/>
      <c r="L54" s="109"/>
      <c r="M54" s="109"/>
    </row>
    <row r="55" spans="2:13" s="98" customFormat="1" ht="16.350000000000001" customHeight="1">
      <c r="B55" s="279"/>
      <c r="C55" s="275"/>
      <c r="D55" s="112" t="s">
        <v>36</v>
      </c>
      <c r="E55" s="115">
        <v>8.5100000000000002E-3</v>
      </c>
      <c r="F55" s="190"/>
      <c r="G55" s="109"/>
      <c r="H55" s="109"/>
      <c r="I55" s="109"/>
      <c r="J55" s="109"/>
      <c r="K55" s="109"/>
      <c r="L55" s="109"/>
      <c r="M55" s="109"/>
    </row>
    <row r="56" spans="2:13" s="98" customFormat="1" ht="15">
      <c r="B56" s="148"/>
      <c r="C56" s="117"/>
      <c r="D56" s="117"/>
      <c r="E56" s="118"/>
      <c r="F56" s="192"/>
      <c r="G56" s="109"/>
      <c r="H56" s="109"/>
      <c r="I56" s="109"/>
      <c r="J56" s="109"/>
      <c r="K56" s="109"/>
      <c r="L56" s="109"/>
      <c r="M56" s="109"/>
    </row>
    <row r="57" spans="2:13" s="98" customFormat="1" ht="15">
      <c r="B57" s="148"/>
      <c r="C57" s="117"/>
      <c r="D57" s="117"/>
      <c r="E57" s="118"/>
      <c r="F57" s="192"/>
      <c r="G57" s="109"/>
      <c r="H57" s="109"/>
      <c r="I57" s="109"/>
      <c r="J57" s="109"/>
      <c r="K57" s="109"/>
      <c r="L57" s="109"/>
      <c r="M57" s="109"/>
    </row>
    <row r="58" spans="2:13" s="98" customFormat="1" ht="15">
      <c r="B58" s="148"/>
      <c r="C58" s="117"/>
      <c r="D58" s="117"/>
      <c r="E58" s="118"/>
      <c r="F58" s="192"/>
      <c r="G58" s="109"/>
      <c r="H58" s="109"/>
      <c r="I58" s="109"/>
      <c r="J58" s="109"/>
      <c r="K58" s="109"/>
      <c r="L58" s="109"/>
      <c r="M58" s="109"/>
    </row>
    <row r="59" spans="2:13" s="98" customFormat="1" ht="25.5" customHeight="1">
      <c r="B59" s="143" t="s">
        <v>206</v>
      </c>
      <c r="C59" s="111" t="s">
        <v>207</v>
      </c>
      <c r="D59" s="111" t="s">
        <v>208</v>
      </c>
      <c r="E59" s="113" t="s">
        <v>209</v>
      </c>
      <c r="F59" s="192"/>
      <c r="G59" s="109"/>
      <c r="H59" s="109"/>
      <c r="I59" s="109"/>
      <c r="J59" s="109"/>
      <c r="K59" s="109"/>
      <c r="L59" s="109"/>
      <c r="M59" s="109"/>
    </row>
    <row r="60" spans="2:13" s="98" customFormat="1" ht="14.1" customHeight="1">
      <c r="B60" s="281" t="s">
        <v>38</v>
      </c>
      <c r="C60" s="280" t="s">
        <v>281</v>
      </c>
      <c r="D60" s="112" t="s">
        <v>25</v>
      </c>
      <c r="E60" s="116">
        <v>43.035760000000003</v>
      </c>
      <c r="F60" s="190"/>
      <c r="G60" s="109"/>
      <c r="H60" s="109"/>
      <c r="I60" s="109"/>
      <c r="J60" s="109"/>
      <c r="K60" s="109"/>
      <c r="L60" s="109"/>
      <c r="M60" s="109"/>
    </row>
    <row r="61" spans="2:13" s="98" customFormat="1" ht="14.1" customHeight="1">
      <c r="B61" s="281"/>
      <c r="C61" s="280"/>
      <c r="D61" s="112" t="s">
        <v>23</v>
      </c>
      <c r="E61" s="116">
        <v>1.0529999999999999E-2</v>
      </c>
      <c r="F61" s="190"/>
      <c r="G61" s="109"/>
      <c r="H61" s="109"/>
      <c r="I61" s="109"/>
      <c r="J61" s="109"/>
      <c r="K61" s="109"/>
      <c r="L61" s="109"/>
      <c r="M61" s="109"/>
    </row>
    <row r="62" spans="2:13" s="98" customFormat="1" ht="14.1" customHeight="1">
      <c r="B62" s="281"/>
      <c r="C62" s="280" t="s">
        <v>282</v>
      </c>
      <c r="D62" s="112" t="s">
        <v>25</v>
      </c>
      <c r="E62" s="116">
        <v>39.788330000000002</v>
      </c>
      <c r="F62" s="190"/>
      <c r="G62" s="109"/>
      <c r="H62" s="109"/>
      <c r="I62" s="109"/>
      <c r="J62" s="109"/>
      <c r="K62" s="109"/>
      <c r="L62" s="109"/>
      <c r="M62" s="109"/>
    </row>
    <row r="63" spans="2:13" s="98" customFormat="1" ht="14.1" customHeight="1">
      <c r="B63" s="281"/>
      <c r="C63" s="280"/>
      <c r="D63" s="112" t="s">
        <v>23</v>
      </c>
      <c r="E63" s="116">
        <v>1.0529999999999999E-2</v>
      </c>
      <c r="F63" s="190"/>
      <c r="G63" s="109"/>
      <c r="H63" s="109"/>
      <c r="I63" s="109"/>
      <c r="J63" s="109"/>
      <c r="K63" s="109"/>
      <c r="L63" s="109"/>
      <c r="M63" s="109"/>
    </row>
    <row r="64" spans="2:13" s="98" customFormat="1" ht="14.1" customHeight="1">
      <c r="B64" s="281"/>
      <c r="C64" s="280" t="s">
        <v>283</v>
      </c>
      <c r="D64" s="112" t="s">
        <v>25</v>
      </c>
      <c r="E64" s="116">
        <v>50.554589999999997</v>
      </c>
      <c r="F64" s="190"/>
      <c r="G64" s="109"/>
      <c r="H64" s="109"/>
      <c r="I64" s="109"/>
      <c r="J64" s="109"/>
      <c r="K64" s="109"/>
      <c r="L64" s="109"/>
      <c r="M64" s="109"/>
    </row>
    <row r="65" spans="2:13" s="98" customFormat="1" ht="12.95" customHeight="1">
      <c r="B65" s="281"/>
      <c r="C65" s="280"/>
      <c r="D65" s="112" t="s">
        <v>23</v>
      </c>
      <c r="E65" s="116">
        <v>1.0529999999999999E-2</v>
      </c>
      <c r="F65" s="190"/>
      <c r="G65" s="109"/>
      <c r="H65" s="109"/>
      <c r="I65" s="109"/>
      <c r="J65" s="109"/>
      <c r="K65" s="109"/>
      <c r="L65" s="109"/>
      <c r="M65" s="109"/>
    </row>
    <row r="66" spans="2:13" s="98" customFormat="1" ht="14.1" customHeight="1">
      <c r="B66" s="281"/>
      <c r="C66" s="280" t="s">
        <v>284</v>
      </c>
      <c r="D66" s="112" t="s">
        <v>25</v>
      </c>
      <c r="E66" s="116">
        <v>48.048250000000003</v>
      </c>
      <c r="F66" s="190"/>
      <c r="G66" s="109"/>
      <c r="H66" s="109"/>
      <c r="I66" s="109"/>
      <c r="J66" s="109"/>
      <c r="K66" s="109"/>
      <c r="L66" s="109"/>
      <c r="M66" s="109"/>
    </row>
    <row r="67" spans="2:13" s="98" customFormat="1" ht="14.1" customHeight="1">
      <c r="B67" s="281"/>
      <c r="C67" s="280"/>
      <c r="D67" s="112" t="s">
        <v>23</v>
      </c>
      <c r="E67" s="116">
        <v>1.2919999999999999E-2</v>
      </c>
      <c r="F67" s="190"/>
      <c r="G67" s="109"/>
      <c r="H67" s="109"/>
      <c r="I67" s="109"/>
      <c r="J67" s="109"/>
      <c r="K67" s="109"/>
      <c r="L67" s="109"/>
      <c r="M67" s="109"/>
    </row>
    <row r="68" spans="2:13" s="98" customFormat="1" ht="10.35" customHeight="1">
      <c r="B68" s="148"/>
      <c r="C68" s="117"/>
      <c r="D68" s="117"/>
      <c r="E68" s="117"/>
      <c r="F68" s="192"/>
      <c r="G68" s="109"/>
      <c r="H68" s="109"/>
      <c r="I68" s="109"/>
      <c r="J68" s="109"/>
      <c r="K68" s="109"/>
      <c r="L68" s="109"/>
      <c r="M68" s="109"/>
    </row>
    <row r="69" spans="2:13" s="98" customFormat="1" ht="9.6" customHeight="1">
      <c r="B69" s="148"/>
      <c r="C69" s="117"/>
      <c r="D69" s="117"/>
      <c r="E69" s="117"/>
      <c r="F69" s="192"/>
      <c r="G69" s="109"/>
      <c r="H69" s="109"/>
      <c r="I69" s="109"/>
      <c r="J69" s="109"/>
      <c r="K69" s="109"/>
      <c r="L69" s="109"/>
      <c r="M69" s="109"/>
    </row>
    <row r="70" spans="2:13" s="98" customFormat="1" ht="9" customHeight="1">
      <c r="B70" s="148"/>
      <c r="C70" s="117"/>
      <c r="D70" s="117"/>
      <c r="E70" s="117"/>
      <c r="F70" s="192"/>
      <c r="G70" s="109"/>
      <c r="H70" s="109"/>
      <c r="I70" s="109"/>
      <c r="J70" s="109"/>
      <c r="K70" s="109"/>
      <c r="L70" s="109"/>
      <c r="M70" s="109"/>
    </row>
    <row r="71" spans="2:13" s="98" customFormat="1" ht="18.75" customHeight="1">
      <c r="B71" s="143" t="s">
        <v>206</v>
      </c>
      <c r="C71" s="111" t="s">
        <v>207</v>
      </c>
      <c r="D71" s="111" t="s">
        <v>208</v>
      </c>
      <c r="E71" s="112" t="s">
        <v>209</v>
      </c>
      <c r="F71" s="192"/>
      <c r="G71" s="109"/>
      <c r="H71" s="109"/>
      <c r="I71" s="109"/>
      <c r="J71" s="109"/>
      <c r="K71" s="109"/>
      <c r="L71" s="109"/>
      <c r="M71" s="109"/>
    </row>
    <row r="72" spans="2:13" s="98" customFormat="1" ht="15" customHeight="1">
      <c r="B72" s="281" t="s">
        <v>39</v>
      </c>
      <c r="C72" s="280" t="s">
        <v>39</v>
      </c>
      <c r="D72" s="112" t="s">
        <v>25</v>
      </c>
      <c r="E72" s="116">
        <v>1.21919</v>
      </c>
      <c r="F72" s="190"/>
      <c r="G72" s="109"/>
      <c r="H72" s="109"/>
      <c r="I72" s="109"/>
      <c r="J72" s="109"/>
      <c r="K72" s="109"/>
      <c r="L72" s="109"/>
      <c r="M72" s="109"/>
    </row>
    <row r="73" spans="2:13" s="98" customFormat="1" ht="16.5" customHeight="1">
      <c r="B73" s="281"/>
      <c r="C73" s="280"/>
      <c r="D73" s="112" t="s">
        <v>23</v>
      </c>
      <c r="E73" s="116">
        <v>2.2000000000000001E-4</v>
      </c>
      <c r="F73" s="190"/>
      <c r="G73" s="109"/>
      <c r="H73" s="109"/>
      <c r="I73" s="109"/>
      <c r="J73" s="109"/>
      <c r="K73" s="109"/>
      <c r="L73" s="109"/>
      <c r="M73" s="109"/>
    </row>
    <row r="74" spans="2:13" s="98" customFormat="1" ht="16.5" customHeight="1">
      <c r="B74" s="281"/>
      <c r="C74" s="280" t="s">
        <v>285</v>
      </c>
      <c r="D74" s="112" t="s">
        <v>25</v>
      </c>
      <c r="E74" s="116">
        <v>0.68844000000000005</v>
      </c>
      <c r="F74" s="190"/>
      <c r="G74" s="109"/>
      <c r="H74" s="109"/>
      <c r="I74" s="109"/>
      <c r="J74" s="109"/>
      <c r="K74" s="109"/>
      <c r="L74" s="109"/>
      <c r="M74" s="109"/>
    </row>
    <row r="75" spans="2:13" s="98" customFormat="1" ht="17.25" customHeight="1">
      <c r="B75" s="281"/>
      <c r="C75" s="280"/>
      <c r="D75" s="112" t="s">
        <v>23</v>
      </c>
      <c r="E75" s="116">
        <v>2.0000000000000001E-4</v>
      </c>
      <c r="F75" s="190"/>
      <c r="G75" s="109"/>
      <c r="H75" s="109"/>
      <c r="I75" s="109"/>
      <c r="J75" s="109"/>
      <c r="K75" s="109"/>
      <c r="L75" s="109"/>
      <c r="M75" s="109"/>
    </row>
    <row r="76" spans="2:13" s="98" customFormat="1" ht="21.75" customHeight="1">
      <c r="B76" s="109"/>
      <c r="C76" s="109"/>
      <c r="D76" s="109"/>
      <c r="E76" s="109"/>
      <c r="F76" s="109"/>
      <c r="G76" s="109"/>
      <c r="H76" s="109"/>
      <c r="I76" s="109"/>
      <c r="J76" s="109"/>
      <c r="K76" s="109"/>
      <c r="L76" s="109"/>
      <c r="M76" s="109"/>
    </row>
    <row r="77" spans="2:13" s="117" customFormat="1" ht="15">
      <c r="B77" s="149"/>
      <c r="C77" s="150"/>
      <c r="D77" s="150"/>
      <c r="E77" s="150"/>
      <c r="F77" s="150"/>
      <c r="G77" s="150"/>
      <c r="H77" s="150"/>
      <c r="I77" s="150"/>
      <c r="J77" s="150"/>
      <c r="K77" s="150"/>
      <c r="L77" s="150"/>
      <c r="M77" s="150"/>
    </row>
    <row r="78" spans="2:13" s="117" customFormat="1" ht="20.25" customHeight="1">
      <c r="B78" s="151" t="s">
        <v>250</v>
      </c>
      <c r="C78" s="134"/>
      <c r="D78" s="134"/>
      <c r="E78" s="134"/>
      <c r="F78" s="134"/>
      <c r="G78" s="134"/>
      <c r="H78" s="134"/>
      <c r="I78" s="134"/>
      <c r="J78" s="134"/>
      <c r="K78" s="134"/>
      <c r="L78" s="134"/>
      <c r="M78" s="134"/>
    </row>
    <row r="79" spans="2:13" s="98" customFormat="1" ht="21.75" customHeight="1">
      <c r="B79" s="267" t="s">
        <v>253</v>
      </c>
      <c r="C79" s="267"/>
      <c r="D79" s="267"/>
      <c r="E79" s="267"/>
      <c r="F79" s="267"/>
      <c r="G79" s="267"/>
      <c r="H79" s="267"/>
      <c r="I79" s="267"/>
      <c r="J79" s="267"/>
      <c r="K79" s="267"/>
      <c r="L79" s="267"/>
      <c r="M79" s="135"/>
    </row>
    <row r="80" spans="2:13" s="98" customFormat="1" ht="112.35" customHeight="1">
      <c r="B80" s="239" t="s">
        <v>254</v>
      </c>
      <c r="C80" s="239"/>
      <c r="D80" s="239"/>
      <c r="E80" s="239"/>
      <c r="F80" s="239"/>
      <c r="G80" s="239"/>
      <c r="H80" s="239"/>
      <c r="I80" s="239"/>
      <c r="J80" s="239"/>
      <c r="K80" s="239"/>
      <c r="L80" s="239"/>
      <c r="M80" s="135"/>
    </row>
    <row r="81" spans="2:13" s="98" customFormat="1" ht="12.6" customHeight="1">
      <c r="B81" s="265" t="s">
        <v>257</v>
      </c>
      <c r="C81" s="265"/>
      <c r="D81" s="265"/>
      <c r="E81" s="265"/>
      <c r="F81" s="265"/>
      <c r="G81" s="265"/>
      <c r="H81" s="265"/>
      <c r="I81" s="265"/>
      <c r="J81" s="265"/>
      <c r="K81" s="265"/>
      <c r="L81" s="265"/>
      <c r="M81" s="265"/>
    </row>
    <row r="82" spans="2:13" s="98" customFormat="1" ht="12.6" customHeight="1"/>
    <row r="83" spans="2:13" s="98" customFormat="1" ht="12.6" customHeight="1">
      <c r="B83" s="267"/>
      <c r="C83" s="267"/>
      <c r="D83" s="267"/>
      <c r="E83" s="267"/>
      <c r="F83" s="267"/>
      <c r="G83" s="267"/>
      <c r="H83" s="267"/>
      <c r="I83" s="267"/>
      <c r="J83" s="267"/>
      <c r="K83" s="267"/>
      <c r="L83" s="267"/>
    </row>
    <row r="84" spans="2:13" s="98" customFormat="1" ht="12.6" customHeight="1"/>
    <row r="85" spans="2:13" s="98" customFormat="1" ht="15">
      <c r="B85" s="239"/>
      <c r="C85" s="239"/>
      <c r="D85" s="239"/>
      <c r="E85" s="239"/>
      <c r="F85" s="239"/>
      <c r="G85" s="239"/>
      <c r="H85" s="239"/>
      <c r="I85" s="239"/>
      <c r="J85" s="239"/>
      <c r="K85" s="239"/>
      <c r="L85" s="239"/>
    </row>
    <row r="86" spans="2:13" s="98" customFormat="1"/>
    <row r="87" spans="2:13" s="98" customFormat="1"/>
    <row r="88" spans="2:13" s="98" customFormat="1"/>
    <row r="89" spans="2:13" s="98" customFormat="1"/>
    <row r="90" spans="2:13" s="98" customFormat="1"/>
    <row r="91" spans="2:13" s="98" customFormat="1"/>
    <row r="92" spans="2:13" s="98" customFormat="1"/>
    <row r="93" spans="2:13" s="98" customFormat="1"/>
    <row r="94" spans="2:13" s="98" customFormat="1"/>
    <row r="95" spans="2:13" s="98" customFormat="1"/>
    <row r="96" spans="2:13" s="98" customFormat="1"/>
    <row r="97" s="98" customFormat="1"/>
    <row r="98" s="98" customFormat="1"/>
    <row r="99" s="98" customFormat="1"/>
    <row r="100" s="98" customFormat="1"/>
    <row r="101" s="98" customFormat="1"/>
    <row r="102" s="98" customFormat="1"/>
    <row r="103" s="98" customFormat="1"/>
    <row r="104" s="98" customFormat="1"/>
    <row r="105" s="98" customFormat="1"/>
    <row r="106" s="98" customFormat="1"/>
    <row r="107" s="98" customFormat="1"/>
    <row r="108" s="98" customFormat="1"/>
    <row r="109" s="98" customFormat="1"/>
  </sheetData>
  <mergeCells count="36">
    <mergeCell ref="B83:L83"/>
    <mergeCell ref="B85:L85"/>
    <mergeCell ref="B72:B75"/>
    <mergeCell ref="C72:C73"/>
    <mergeCell ref="C74:C75"/>
    <mergeCell ref="B79:L79"/>
    <mergeCell ref="B80:L80"/>
    <mergeCell ref="B81:M81"/>
    <mergeCell ref="C53:C55"/>
    <mergeCell ref="B60:B67"/>
    <mergeCell ref="C60:C61"/>
    <mergeCell ref="C62:C63"/>
    <mergeCell ref="C64:C65"/>
    <mergeCell ref="C66:C67"/>
    <mergeCell ref="C50:C52"/>
    <mergeCell ref="B12:M12"/>
    <mergeCell ref="B13:M13"/>
    <mergeCell ref="B16:M16"/>
    <mergeCell ref="B17:M17"/>
    <mergeCell ref="B20:B55"/>
    <mergeCell ref="C20:C22"/>
    <mergeCell ref="C23:C25"/>
    <mergeCell ref="C26:C28"/>
    <mergeCell ref="C29:C31"/>
    <mergeCell ref="C32:C34"/>
    <mergeCell ref="C35:C37"/>
    <mergeCell ref="C38:C40"/>
    <mergeCell ref="C41:C43"/>
    <mergeCell ref="C44:C46"/>
    <mergeCell ref="C47:C49"/>
    <mergeCell ref="B11:M11"/>
    <mergeCell ref="A1:F1"/>
    <mergeCell ref="A2:F2"/>
    <mergeCell ref="B7:M7"/>
    <mergeCell ref="B8:M8"/>
    <mergeCell ref="B10:M10"/>
  </mergeCells>
  <hyperlinks>
    <hyperlink ref="A3" location="Index!A1" display="Index" xr:uid="{8ED75DAE-7154-4473-9335-EC91DBCCB12C}"/>
    <hyperlink ref="B13:M13" location="'Outside of scopes'!A1" display="(For more information refer to the ‘outside of scopes’ tab for guidance)." xr:uid="{74D94D02-9900-4120-840D-BBD0CACAFA9E}"/>
  </hyperlinks>
  <pageMargins left="0.7" right="0.7" top="0.75" bottom="0.75" header="0.3" footer="0.3"/>
  <pageSetup paperSize="9" scale="22" fitToHeight="0"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FB209-82EF-4E43-BFD6-A2CFEFC6687E}">
  <sheetPr codeName="Sheet11">
    <tabColor theme="0" tint="-0.34998626667073579"/>
    <pageSetUpPr fitToPage="1"/>
  </sheetPr>
  <dimension ref="A1:AK66"/>
  <sheetViews>
    <sheetView zoomScale="80" zoomScaleNormal="80" workbookViewId="0">
      <pane xSplit="1" ySplit="2" topLeftCell="F3" activePane="bottomRight" state="frozen"/>
      <selection pane="bottomRight" sqref="A1:K1"/>
      <selection pane="bottomLeft" sqref="A1:K1"/>
      <selection pane="topRight" sqref="A1:K1"/>
    </sheetView>
  </sheetViews>
  <sheetFormatPr defaultColWidth="11.140625" defaultRowHeight="15"/>
  <cols>
    <col min="1" max="1" width="5.5703125" style="19" customWidth="1"/>
    <col min="2" max="2" width="16.5703125" style="152" customWidth="1"/>
    <col min="3" max="3" width="30.42578125" style="152" customWidth="1"/>
    <col min="4" max="4" width="14.42578125" style="152" customWidth="1"/>
    <col min="5" max="5" width="12.85546875" style="152" customWidth="1"/>
    <col min="6" max="6" width="22.42578125" style="152" bestFit="1" customWidth="1"/>
    <col min="7" max="9" width="23.85546875" style="152" bestFit="1" customWidth="1"/>
    <col min="10" max="256" width="11.140625" style="152"/>
    <col min="257" max="257" width="5.5703125" style="152" customWidth="1"/>
    <col min="258" max="258" width="16.5703125" style="152" customWidth="1"/>
    <col min="259" max="259" width="30.42578125" style="152" customWidth="1"/>
    <col min="260" max="260" width="14.42578125" style="152" customWidth="1"/>
    <col min="261" max="261" width="12.85546875" style="152" customWidth="1"/>
    <col min="262" max="262" width="22.42578125" style="152" bestFit="1" customWidth="1"/>
    <col min="263" max="265" width="23.85546875" style="152" bestFit="1" customWidth="1"/>
    <col min="266" max="512" width="11.140625" style="152"/>
    <col min="513" max="513" width="5.5703125" style="152" customWidth="1"/>
    <col min="514" max="514" width="16.5703125" style="152" customWidth="1"/>
    <col min="515" max="515" width="30.42578125" style="152" customWidth="1"/>
    <col min="516" max="516" width="14.42578125" style="152" customWidth="1"/>
    <col min="517" max="517" width="12.85546875" style="152" customWidth="1"/>
    <col min="518" max="518" width="22.42578125" style="152" bestFit="1" customWidth="1"/>
    <col min="519" max="521" width="23.85546875" style="152" bestFit="1" customWidth="1"/>
    <col min="522" max="768" width="11.140625" style="152"/>
    <col min="769" max="769" width="5.5703125" style="152" customWidth="1"/>
    <col min="770" max="770" width="16.5703125" style="152" customWidth="1"/>
    <col min="771" max="771" width="30.42578125" style="152" customWidth="1"/>
    <col min="772" max="772" width="14.42578125" style="152" customWidth="1"/>
    <col min="773" max="773" width="12.85546875" style="152" customWidth="1"/>
    <col min="774" max="774" width="22.42578125" style="152" bestFit="1" customWidth="1"/>
    <col min="775" max="777" width="23.85546875" style="152" bestFit="1" customWidth="1"/>
    <col min="778" max="1024" width="11.140625" style="152"/>
    <col min="1025" max="1025" width="5.5703125" style="152" customWidth="1"/>
    <col min="1026" max="1026" width="16.5703125" style="152" customWidth="1"/>
    <col min="1027" max="1027" width="30.42578125" style="152" customWidth="1"/>
    <col min="1028" max="1028" width="14.42578125" style="152" customWidth="1"/>
    <col min="1029" max="1029" width="12.85546875" style="152" customWidth="1"/>
    <col min="1030" max="1030" width="22.42578125" style="152" bestFit="1" customWidth="1"/>
    <col min="1031" max="1033" width="23.85546875" style="152" bestFit="1" customWidth="1"/>
    <col min="1034" max="1280" width="11.140625" style="152"/>
    <col min="1281" max="1281" width="5.5703125" style="152" customWidth="1"/>
    <col min="1282" max="1282" width="16.5703125" style="152" customWidth="1"/>
    <col min="1283" max="1283" width="30.42578125" style="152" customWidth="1"/>
    <col min="1284" max="1284" width="14.42578125" style="152" customWidth="1"/>
    <col min="1285" max="1285" width="12.85546875" style="152" customWidth="1"/>
    <col min="1286" max="1286" width="22.42578125" style="152" bestFit="1" customWidth="1"/>
    <col min="1287" max="1289" width="23.85546875" style="152" bestFit="1" customWidth="1"/>
    <col min="1290" max="1536" width="11.140625" style="152"/>
    <col min="1537" max="1537" width="5.5703125" style="152" customWidth="1"/>
    <col min="1538" max="1538" width="16.5703125" style="152" customWidth="1"/>
    <col min="1539" max="1539" width="30.42578125" style="152" customWidth="1"/>
    <col min="1540" max="1540" width="14.42578125" style="152" customWidth="1"/>
    <col min="1541" max="1541" width="12.85546875" style="152" customWidth="1"/>
    <col min="1542" max="1542" width="22.42578125" style="152" bestFit="1" customWidth="1"/>
    <col min="1543" max="1545" width="23.85546875" style="152" bestFit="1" customWidth="1"/>
    <col min="1546" max="1792" width="11.140625" style="152"/>
    <col min="1793" max="1793" width="5.5703125" style="152" customWidth="1"/>
    <col min="1794" max="1794" width="16.5703125" style="152" customWidth="1"/>
    <col min="1795" max="1795" width="30.42578125" style="152" customWidth="1"/>
    <col min="1796" max="1796" width="14.42578125" style="152" customWidth="1"/>
    <col min="1797" max="1797" width="12.85546875" style="152" customWidth="1"/>
    <col min="1798" max="1798" width="22.42578125" style="152" bestFit="1" customWidth="1"/>
    <col min="1799" max="1801" width="23.85546875" style="152" bestFit="1" customWidth="1"/>
    <col min="1802" max="2048" width="11.140625" style="152"/>
    <col min="2049" max="2049" width="5.5703125" style="152" customWidth="1"/>
    <col min="2050" max="2050" width="16.5703125" style="152" customWidth="1"/>
    <col min="2051" max="2051" width="30.42578125" style="152" customWidth="1"/>
    <col min="2052" max="2052" width="14.42578125" style="152" customWidth="1"/>
    <col min="2053" max="2053" width="12.85546875" style="152" customWidth="1"/>
    <col min="2054" max="2054" width="22.42578125" style="152" bestFit="1" customWidth="1"/>
    <col min="2055" max="2057" width="23.85546875" style="152" bestFit="1" customWidth="1"/>
    <col min="2058" max="2304" width="11.140625" style="152"/>
    <col min="2305" max="2305" width="5.5703125" style="152" customWidth="1"/>
    <col min="2306" max="2306" width="16.5703125" style="152" customWidth="1"/>
    <col min="2307" max="2307" width="30.42578125" style="152" customWidth="1"/>
    <col min="2308" max="2308" width="14.42578125" style="152" customWidth="1"/>
    <col min="2309" max="2309" width="12.85546875" style="152" customWidth="1"/>
    <col min="2310" max="2310" width="22.42578125" style="152" bestFit="1" customWidth="1"/>
    <col min="2311" max="2313" width="23.85546875" style="152" bestFit="1" customWidth="1"/>
    <col min="2314" max="2560" width="11.140625" style="152"/>
    <col min="2561" max="2561" width="5.5703125" style="152" customWidth="1"/>
    <col min="2562" max="2562" width="16.5703125" style="152" customWidth="1"/>
    <col min="2563" max="2563" width="30.42578125" style="152" customWidth="1"/>
    <col min="2564" max="2564" width="14.42578125" style="152" customWidth="1"/>
    <col min="2565" max="2565" width="12.85546875" style="152" customWidth="1"/>
    <col min="2566" max="2566" width="22.42578125" style="152" bestFit="1" customWidth="1"/>
    <col min="2567" max="2569" width="23.85546875" style="152" bestFit="1" customWidth="1"/>
    <col min="2570" max="2816" width="11.140625" style="152"/>
    <col min="2817" max="2817" width="5.5703125" style="152" customWidth="1"/>
    <col min="2818" max="2818" width="16.5703125" style="152" customWidth="1"/>
    <col min="2819" max="2819" width="30.42578125" style="152" customWidth="1"/>
    <col min="2820" max="2820" width="14.42578125" style="152" customWidth="1"/>
    <col min="2821" max="2821" width="12.85546875" style="152" customWidth="1"/>
    <col min="2822" max="2822" width="22.42578125" style="152" bestFit="1" customWidth="1"/>
    <col min="2823" max="2825" width="23.85546875" style="152" bestFit="1" customWidth="1"/>
    <col min="2826" max="3072" width="11.140625" style="152"/>
    <col min="3073" max="3073" width="5.5703125" style="152" customWidth="1"/>
    <col min="3074" max="3074" width="16.5703125" style="152" customWidth="1"/>
    <col min="3075" max="3075" width="30.42578125" style="152" customWidth="1"/>
    <col min="3076" max="3076" width="14.42578125" style="152" customWidth="1"/>
    <col min="3077" max="3077" width="12.85546875" style="152" customWidth="1"/>
    <col min="3078" max="3078" width="22.42578125" style="152" bestFit="1" customWidth="1"/>
    <col min="3079" max="3081" width="23.85546875" style="152" bestFit="1" customWidth="1"/>
    <col min="3082" max="3328" width="11.140625" style="152"/>
    <col min="3329" max="3329" width="5.5703125" style="152" customWidth="1"/>
    <col min="3330" max="3330" width="16.5703125" style="152" customWidth="1"/>
    <col min="3331" max="3331" width="30.42578125" style="152" customWidth="1"/>
    <col min="3332" max="3332" width="14.42578125" style="152" customWidth="1"/>
    <col min="3333" max="3333" width="12.85546875" style="152" customWidth="1"/>
    <col min="3334" max="3334" width="22.42578125" style="152" bestFit="1" customWidth="1"/>
    <col min="3335" max="3337" width="23.85546875" style="152" bestFit="1" customWidth="1"/>
    <col min="3338" max="3584" width="11.140625" style="152"/>
    <col min="3585" max="3585" width="5.5703125" style="152" customWidth="1"/>
    <col min="3586" max="3586" width="16.5703125" style="152" customWidth="1"/>
    <col min="3587" max="3587" width="30.42578125" style="152" customWidth="1"/>
    <col min="3588" max="3588" width="14.42578125" style="152" customWidth="1"/>
    <col min="3589" max="3589" width="12.85546875" style="152" customWidth="1"/>
    <col min="3590" max="3590" width="22.42578125" style="152" bestFit="1" customWidth="1"/>
    <col min="3591" max="3593" width="23.85546875" style="152" bestFit="1" customWidth="1"/>
    <col min="3594" max="3840" width="11.140625" style="152"/>
    <col min="3841" max="3841" width="5.5703125" style="152" customWidth="1"/>
    <col min="3842" max="3842" width="16.5703125" style="152" customWidth="1"/>
    <col min="3843" max="3843" width="30.42578125" style="152" customWidth="1"/>
    <col min="3844" max="3844" width="14.42578125" style="152" customWidth="1"/>
    <col min="3845" max="3845" width="12.85546875" style="152" customWidth="1"/>
    <col min="3846" max="3846" width="22.42578125" style="152" bestFit="1" customWidth="1"/>
    <col min="3847" max="3849" width="23.85546875" style="152" bestFit="1" customWidth="1"/>
    <col min="3850" max="4096" width="11.140625" style="152"/>
    <col min="4097" max="4097" width="5.5703125" style="152" customWidth="1"/>
    <col min="4098" max="4098" width="16.5703125" style="152" customWidth="1"/>
    <col min="4099" max="4099" width="30.42578125" style="152" customWidth="1"/>
    <col min="4100" max="4100" width="14.42578125" style="152" customWidth="1"/>
    <col min="4101" max="4101" width="12.85546875" style="152" customWidth="1"/>
    <col min="4102" max="4102" width="22.42578125" style="152" bestFit="1" customWidth="1"/>
    <col min="4103" max="4105" width="23.85546875" style="152" bestFit="1" customWidth="1"/>
    <col min="4106" max="4352" width="11.140625" style="152"/>
    <col min="4353" max="4353" width="5.5703125" style="152" customWidth="1"/>
    <col min="4354" max="4354" width="16.5703125" style="152" customWidth="1"/>
    <col min="4355" max="4355" width="30.42578125" style="152" customWidth="1"/>
    <col min="4356" max="4356" width="14.42578125" style="152" customWidth="1"/>
    <col min="4357" max="4357" width="12.85546875" style="152" customWidth="1"/>
    <col min="4358" max="4358" width="22.42578125" style="152" bestFit="1" customWidth="1"/>
    <col min="4359" max="4361" width="23.85546875" style="152" bestFit="1" customWidth="1"/>
    <col min="4362" max="4608" width="11.140625" style="152"/>
    <col min="4609" max="4609" width="5.5703125" style="152" customWidth="1"/>
    <col min="4610" max="4610" width="16.5703125" style="152" customWidth="1"/>
    <col min="4611" max="4611" width="30.42578125" style="152" customWidth="1"/>
    <col min="4612" max="4612" width="14.42578125" style="152" customWidth="1"/>
    <col min="4613" max="4613" width="12.85546875" style="152" customWidth="1"/>
    <col min="4614" max="4614" width="22.42578125" style="152" bestFit="1" customWidth="1"/>
    <col min="4615" max="4617" width="23.85546875" style="152" bestFit="1" customWidth="1"/>
    <col min="4618" max="4864" width="11.140625" style="152"/>
    <col min="4865" max="4865" width="5.5703125" style="152" customWidth="1"/>
    <col min="4866" max="4866" width="16.5703125" style="152" customWidth="1"/>
    <col min="4867" max="4867" width="30.42578125" style="152" customWidth="1"/>
    <col min="4868" max="4868" width="14.42578125" style="152" customWidth="1"/>
    <col min="4869" max="4869" width="12.85546875" style="152" customWidth="1"/>
    <col min="4870" max="4870" width="22.42578125" style="152" bestFit="1" customWidth="1"/>
    <col min="4871" max="4873" width="23.85546875" style="152" bestFit="1" customWidth="1"/>
    <col min="4874" max="5120" width="11.140625" style="152"/>
    <col min="5121" max="5121" width="5.5703125" style="152" customWidth="1"/>
    <col min="5122" max="5122" width="16.5703125" style="152" customWidth="1"/>
    <col min="5123" max="5123" width="30.42578125" style="152" customWidth="1"/>
    <col min="5124" max="5124" width="14.42578125" style="152" customWidth="1"/>
    <col min="5125" max="5125" width="12.85546875" style="152" customWidth="1"/>
    <col min="5126" max="5126" width="22.42578125" style="152" bestFit="1" customWidth="1"/>
    <col min="5127" max="5129" width="23.85546875" style="152" bestFit="1" customWidth="1"/>
    <col min="5130" max="5376" width="11.140625" style="152"/>
    <col min="5377" max="5377" width="5.5703125" style="152" customWidth="1"/>
    <col min="5378" max="5378" width="16.5703125" style="152" customWidth="1"/>
    <col min="5379" max="5379" width="30.42578125" style="152" customWidth="1"/>
    <col min="5380" max="5380" width="14.42578125" style="152" customWidth="1"/>
    <col min="5381" max="5381" width="12.85546875" style="152" customWidth="1"/>
    <col min="5382" max="5382" width="22.42578125" style="152" bestFit="1" customWidth="1"/>
    <col min="5383" max="5385" width="23.85546875" style="152" bestFit="1" customWidth="1"/>
    <col min="5386" max="5632" width="11.140625" style="152"/>
    <col min="5633" max="5633" width="5.5703125" style="152" customWidth="1"/>
    <col min="5634" max="5634" width="16.5703125" style="152" customWidth="1"/>
    <col min="5635" max="5635" width="30.42578125" style="152" customWidth="1"/>
    <col min="5636" max="5636" width="14.42578125" style="152" customWidth="1"/>
    <col min="5637" max="5637" width="12.85546875" style="152" customWidth="1"/>
    <col min="5638" max="5638" width="22.42578125" style="152" bestFit="1" customWidth="1"/>
    <col min="5639" max="5641" width="23.85546875" style="152" bestFit="1" customWidth="1"/>
    <col min="5642" max="5888" width="11.140625" style="152"/>
    <col min="5889" max="5889" width="5.5703125" style="152" customWidth="1"/>
    <col min="5890" max="5890" width="16.5703125" style="152" customWidth="1"/>
    <col min="5891" max="5891" width="30.42578125" style="152" customWidth="1"/>
    <col min="5892" max="5892" width="14.42578125" style="152" customWidth="1"/>
    <col min="5893" max="5893" width="12.85546875" style="152" customWidth="1"/>
    <col min="5894" max="5894" width="22.42578125" style="152" bestFit="1" customWidth="1"/>
    <col min="5895" max="5897" width="23.85546875" style="152" bestFit="1" customWidth="1"/>
    <col min="5898" max="6144" width="11.140625" style="152"/>
    <col min="6145" max="6145" width="5.5703125" style="152" customWidth="1"/>
    <col min="6146" max="6146" width="16.5703125" style="152" customWidth="1"/>
    <col min="6147" max="6147" width="30.42578125" style="152" customWidth="1"/>
    <col min="6148" max="6148" width="14.42578125" style="152" customWidth="1"/>
    <col min="6149" max="6149" width="12.85546875" style="152" customWidth="1"/>
    <col min="6150" max="6150" width="22.42578125" style="152" bestFit="1" customWidth="1"/>
    <col min="6151" max="6153" width="23.85546875" style="152" bestFit="1" customWidth="1"/>
    <col min="6154" max="6400" width="11.140625" style="152"/>
    <col min="6401" max="6401" width="5.5703125" style="152" customWidth="1"/>
    <col min="6402" max="6402" width="16.5703125" style="152" customWidth="1"/>
    <col min="6403" max="6403" width="30.42578125" style="152" customWidth="1"/>
    <col min="6404" max="6404" width="14.42578125" style="152" customWidth="1"/>
    <col min="6405" max="6405" width="12.85546875" style="152" customWidth="1"/>
    <col min="6406" max="6406" width="22.42578125" style="152" bestFit="1" customWidth="1"/>
    <col min="6407" max="6409" width="23.85546875" style="152" bestFit="1" customWidth="1"/>
    <col min="6410" max="6656" width="11.140625" style="152"/>
    <col min="6657" max="6657" width="5.5703125" style="152" customWidth="1"/>
    <col min="6658" max="6658" width="16.5703125" style="152" customWidth="1"/>
    <col min="6659" max="6659" width="30.42578125" style="152" customWidth="1"/>
    <col min="6660" max="6660" width="14.42578125" style="152" customWidth="1"/>
    <col min="6661" max="6661" width="12.85546875" style="152" customWidth="1"/>
    <col min="6662" max="6662" width="22.42578125" style="152" bestFit="1" customWidth="1"/>
    <col min="6663" max="6665" width="23.85546875" style="152" bestFit="1" customWidth="1"/>
    <col min="6666" max="6912" width="11.140625" style="152"/>
    <col min="6913" max="6913" width="5.5703125" style="152" customWidth="1"/>
    <col min="6914" max="6914" width="16.5703125" style="152" customWidth="1"/>
    <col min="6915" max="6915" width="30.42578125" style="152" customWidth="1"/>
    <col min="6916" max="6916" width="14.42578125" style="152" customWidth="1"/>
    <col min="6917" max="6917" width="12.85546875" style="152" customWidth="1"/>
    <col min="6918" max="6918" width="22.42578125" style="152" bestFit="1" customWidth="1"/>
    <col min="6919" max="6921" width="23.85546875" style="152" bestFit="1" customWidth="1"/>
    <col min="6922" max="7168" width="11.140625" style="152"/>
    <col min="7169" max="7169" width="5.5703125" style="152" customWidth="1"/>
    <col min="7170" max="7170" width="16.5703125" style="152" customWidth="1"/>
    <col min="7171" max="7171" width="30.42578125" style="152" customWidth="1"/>
    <col min="7172" max="7172" width="14.42578125" style="152" customWidth="1"/>
    <col min="7173" max="7173" width="12.85546875" style="152" customWidth="1"/>
    <col min="7174" max="7174" width="22.42578125" style="152" bestFit="1" customWidth="1"/>
    <col min="7175" max="7177" width="23.85546875" style="152" bestFit="1" customWidth="1"/>
    <col min="7178" max="7424" width="11.140625" style="152"/>
    <col min="7425" max="7425" width="5.5703125" style="152" customWidth="1"/>
    <col min="7426" max="7426" width="16.5703125" style="152" customWidth="1"/>
    <col min="7427" max="7427" width="30.42578125" style="152" customWidth="1"/>
    <col min="7428" max="7428" width="14.42578125" style="152" customWidth="1"/>
    <col min="7429" max="7429" width="12.85546875" style="152" customWidth="1"/>
    <col min="7430" max="7430" width="22.42578125" style="152" bestFit="1" customWidth="1"/>
    <col min="7431" max="7433" width="23.85546875" style="152" bestFit="1" customWidth="1"/>
    <col min="7434" max="7680" width="11.140625" style="152"/>
    <col min="7681" max="7681" width="5.5703125" style="152" customWidth="1"/>
    <col min="7682" max="7682" width="16.5703125" style="152" customWidth="1"/>
    <col min="7683" max="7683" width="30.42578125" style="152" customWidth="1"/>
    <col min="7684" max="7684" width="14.42578125" style="152" customWidth="1"/>
    <col min="7685" max="7685" width="12.85546875" style="152" customWidth="1"/>
    <col min="7686" max="7686" width="22.42578125" style="152" bestFit="1" customWidth="1"/>
    <col min="7687" max="7689" width="23.85546875" style="152" bestFit="1" customWidth="1"/>
    <col min="7690" max="7936" width="11.140625" style="152"/>
    <col min="7937" max="7937" width="5.5703125" style="152" customWidth="1"/>
    <col min="7938" max="7938" width="16.5703125" style="152" customWidth="1"/>
    <col min="7939" max="7939" width="30.42578125" style="152" customWidth="1"/>
    <col min="7940" max="7940" width="14.42578125" style="152" customWidth="1"/>
    <col min="7941" max="7941" width="12.85546875" style="152" customWidth="1"/>
    <col min="7942" max="7942" width="22.42578125" style="152" bestFit="1" customWidth="1"/>
    <col min="7943" max="7945" width="23.85546875" style="152" bestFit="1" customWidth="1"/>
    <col min="7946" max="8192" width="11.140625" style="152"/>
    <col min="8193" max="8193" width="5.5703125" style="152" customWidth="1"/>
    <col min="8194" max="8194" width="16.5703125" style="152" customWidth="1"/>
    <col min="8195" max="8195" width="30.42578125" style="152" customWidth="1"/>
    <col min="8196" max="8196" width="14.42578125" style="152" customWidth="1"/>
    <col min="8197" max="8197" width="12.85546875" style="152" customWidth="1"/>
    <col min="8198" max="8198" width="22.42578125" style="152" bestFit="1" customWidth="1"/>
    <col min="8199" max="8201" width="23.85546875" style="152" bestFit="1" customWidth="1"/>
    <col min="8202" max="8448" width="11.140625" style="152"/>
    <col min="8449" max="8449" width="5.5703125" style="152" customWidth="1"/>
    <col min="8450" max="8450" width="16.5703125" style="152" customWidth="1"/>
    <col min="8451" max="8451" width="30.42578125" style="152" customWidth="1"/>
    <col min="8452" max="8452" width="14.42578125" style="152" customWidth="1"/>
    <col min="8453" max="8453" width="12.85546875" style="152" customWidth="1"/>
    <col min="8454" max="8454" width="22.42578125" style="152" bestFit="1" customWidth="1"/>
    <col min="8455" max="8457" width="23.85546875" style="152" bestFit="1" customWidth="1"/>
    <col min="8458" max="8704" width="11.140625" style="152"/>
    <col min="8705" max="8705" width="5.5703125" style="152" customWidth="1"/>
    <col min="8706" max="8706" width="16.5703125" style="152" customWidth="1"/>
    <col min="8707" max="8707" width="30.42578125" style="152" customWidth="1"/>
    <col min="8708" max="8708" width="14.42578125" style="152" customWidth="1"/>
    <col min="8709" max="8709" width="12.85546875" style="152" customWidth="1"/>
    <col min="8710" max="8710" width="22.42578125" style="152" bestFit="1" customWidth="1"/>
    <col min="8711" max="8713" width="23.85546875" style="152" bestFit="1" customWidth="1"/>
    <col min="8714" max="8960" width="11.140625" style="152"/>
    <col min="8961" max="8961" width="5.5703125" style="152" customWidth="1"/>
    <col min="8962" max="8962" width="16.5703125" style="152" customWidth="1"/>
    <col min="8963" max="8963" width="30.42578125" style="152" customWidth="1"/>
    <col min="8964" max="8964" width="14.42578125" style="152" customWidth="1"/>
    <col min="8965" max="8965" width="12.85546875" style="152" customWidth="1"/>
    <col min="8966" max="8966" width="22.42578125" style="152" bestFit="1" customWidth="1"/>
    <col min="8967" max="8969" width="23.85546875" style="152" bestFit="1" customWidth="1"/>
    <col min="8970" max="9216" width="11.140625" style="152"/>
    <col min="9217" max="9217" width="5.5703125" style="152" customWidth="1"/>
    <col min="9218" max="9218" width="16.5703125" style="152" customWidth="1"/>
    <col min="9219" max="9219" width="30.42578125" style="152" customWidth="1"/>
    <col min="9220" max="9220" width="14.42578125" style="152" customWidth="1"/>
    <col min="9221" max="9221" width="12.85546875" style="152" customWidth="1"/>
    <col min="9222" max="9222" width="22.42578125" style="152" bestFit="1" customWidth="1"/>
    <col min="9223" max="9225" width="23.85546875" style="152" bestFit="1" customWidth="1"/>
    <col min="9226" max="9472" width="11.140625" style="152"/>
    <col min="9473" max="9473" width="5.5703125" style="152" customWidth="1"/>
    <col min="9474" max="9474" width="16.5703125" style="152" customWidth="1"/>
    <col min="9475" max="9475" width="30.42578125" style="152" customWidth="1"/>
    <col min="9476" max="9476" width="14.42578125" style="152" customWidth="1"/>
    <col min="9477" max="9477" width="12.85546875" style="152" customWidth="1"/>
    <col min="9478" max="9478" width="22.42578125" style="152" bestFit="1" customWidth="1"/>
    <col min="9479" max="9481" width="23.85546875" style="152" bestFit="1" customWidth="1"/>
    <col min="9482" max="9728" width="11.140625" style="152"/>
    <col min="9729" max="9729" width="5.5703125" style="152" customWidth="1"/>
    <col min="9730" max="9730" width="16.5703125" style="152" customWidth="1"/>
    <col min="9731" max="9731" width="30.42578125" style="152" customWidth="1"/>
    <col min="9732" max="9732" width="14.42578125" style="152" customWidth="1"/>
    <col min="9733" max="9733" width="12.85546875" style="152" customWidth="1"/>
    <col min="9734" max="9734" width="22.42578125" style="152" bestFit="1" customWidth="1"/>
    <col min="9735" max="9737" width="23.85546875" style="152" bestFit="1" customWidth="1"/>
    <col min="9738" max="9984" width="11.140625" style="152"/>
    <col min="9985" max="9985" width="5.5703125" style="152" customWidth="1"/>
    <col min="9986" max="9986" width="16.5703125" style="152" customWidth="1"/>
    <col min="9987" max="9987" width="30.42578125" style="152" customWidth="1"/>
    <col min="9988" max="9988" width="14.42578125" style="152" customWidth="1"/>
    <col min="9989" max="9989" width="12.85546875" style="152" customWidth="1"/>
    <col min="9990" max="9990" width="22.42578125" style="152" bestFit="1" customWidth="1"/>
    <col min="9991" max="9993" width="23.85546875" style="152" bestFit="1" customWidth="1"/>
    <col min="9994" max="10240" width="11.140625" style="152"/>
    <col min="10241" max="10241" width="5.5703125" style="152" customWidth="1"/>
    <col min="10242" max="10242" width="16.5703125" style="152" customWidth="1"/>
    <col min="10243" max="10243" width="30.42578125" style="152" customWidth="1"/>
    <col min="10244" max="10244" width="14.42578125" style="152" customWidth="1"/>
    <col min="10245" max="10245" width="12.85546875" style="152" customWidth="1"/>
    <col min="10246" max="10246" width="22.42578125" style="152" bestFit="1" customWidth="1"/>
    <col min="10247" max="10249" width="23.85546875" style="152" bestFit="1" customWidth="1"/>
    <col min="10250" max="10496" width="11.140625" style="152"/>
    <col min="10497" max="10497" width="5.5703125" style="152" customWidth="1"/>
    <col min="10498" max="10498" width="16.5703125" style="152" customWidth="1"/>
    <col min="10499" max="10499" width="30.42578125" style="152" customWidth="1"/>
    <col min="10500" max="10500" width="14.42578125" style="152" customWidth="1"/>
    <col min="10501" max="10501" width="12.85546875" style="152" customWidth="1"/>
    <col min="10502" max="10502" width="22.42578125" style="152" bestFit="1" customWidth="1"/>
    <col min="10503" max="10505" width="23.85546875" style="152" bestFit="1" customWidth="1"/>
    <col min="10506" max="10752" width="11.140625" style="152"/>
    <col min="10753" max="10753" width="5.5703125" style="152" customWidth="1"/>
    <col min="10754" max="10754" width="16.5703125" style="152" customWidth="1"/>
    <col min="10755" max="10755" width="30.42578125" style="152" customWidth="1"/>
    <col min="10756" max="10756" width="14.42578125" style="152" customWidth="1"/>
    <col min="10757" max="10757" width="12.85546875" style="152" customWidth="1"/>
    <col min="10758" max="10758" width="22.42578125" style="152" bestFit="1" customWidth="1"/>
    <col min="10759" max="10761" width="23.85546875" style="152" bestFit="1" customWidth="1"/>
    <col min="10762" max="11008" width="11.140625" style="152"/>
    <col min="11009" max="11009" width="5.5703125" style="152" customWidth="1"/>
    <col min="11010" max="11010" width="16.5703125" style="152" customWidth="1"/>
    <col min="11011" max="11011" width="30.42578125" style="152" customWidth="1"/>
    <col min="11012" max="11012" width="14.42578125" style="152" customWidth="1"/>
    <col min="11013" max="11013" width="12.85546875" style="152" customWidth="1"/>
    <col min="11014" max="11014" width="22.42578125" style="152" bestFit="1" customWidth="1"/>
    <col min="11015" max="11017" width="23.85546875" style="152" bestFit="1" customWidth="1"/>
    <col min="11018" max="11264" width="11.140625" style="152"/>
    <col min="11265" max="11265" width="5.5703125" style="152" customWidth="1"/>
    <col min="11266" max="11266" width="16.5703125" style="152" customWidth="1"/>
    <col min="11267" max="11267" width="30.42578125" style="152" customWidth="1"/>
    <col min="11268" max="11268" width="14.42578125" style="152" customWidth="1"/>
    <col min="11269" max="11269" width="12.85546875" style="152" customWidth="1"/>
    <col min="11270" max="11270" width="22.42578125" style="152" bestFit="1" customWidth="1"/>
    <col min="11271" max="11273" width="23.85546875" style="152" bestFit="1" customWidth="1"/>
    <col min="11274" max="11520" width="11.140625" style="152"/>
    <col min="11521" max="11521" width="5.5703125" style="152" customWidth="1"/>
    <col min="11522" max="11522" width="16.5703125" style="152" customWidth="1"/>
    <col min="11523" max="11523" width="30.42578125" style="152" customWidth="1"/>
    <col min="11524" max="11524" width="14.42578125" style="152" customWidth="1"/>
    <col min="11525" max="11525" width="12.85546875" style="152" customWidth="1"/>
    <col min="11526" max="11526" width="22.42578125" style="152" bestFit="1" customWidth="1"/>
    <col min="11527" max="11529" width="23.85546875" style="152" bestFit="1" customWidth="1"/>
    <col min="11530" max="11776" width="11.140625" style="152"/>
    <col min="11777" max="11777" width="5.5703125" style="152" customWidth="1"/>
    <col min="11778" max="11778" width="16.5703125" style="152" customWidth="1"/>
    <col min="11779" max="11779" width="30.42578125" style="152" customWidth="1"/>
    <col min="11780" max="11780" width="14.42578125" style="152" customWidth="1"/>
    <col min="11781" max="11781" width="12.85546875" style="152" customWidth="1"/>
    <col min="11782" max="11782" width="22.42578125" style="152" bestFit="1" customWidth="1"/>
    <col min="11783" max="11785" width="23.85546875" style="152" bestFit="1" customWidth="1"/>
    <col min="11786" max="12032" width="11.140625" style="152"/>
    <col min="12033" max="12033" width="5.5703125" style="152" customWidth="1"/>
    <col min="12034" max="12034" width="16.5703125" style="152" customWidth="1"/>
    <col min="12035" max="12035" width="30.42578125" style="152" customWidth="1"/>
    <col min="12036" max="12036" width="14.42578125" style="152" customWidth="1"/>
    <col min="12037" max="12037" width="12.85546875" style="152" customWidth="1"/>
    <col min="12038" max="12038" width="22.42578125" style="152" bestFit="1" customWidth="1"/>
    <col min="12039" max="12041" width="23.85546875" style="152" bestFit="1" customWidth="1"/>
    <col min="12042" max="12288" width="11.140625" style="152"/>
    <col min="12289" max="12289" width="5.5703125" style="152" customWidth="1"/>
    <col min="12290" max="12290" width="16.5703125" style="152" customWidth="1"/>
    <col min="12291" max="12291" width="30.42578125" style="152" customWidth="1"/>
    <col min="12292" max="12292" width="14.42578125" style="152" customWidth="1"/>
    <col min="12293" max="12293" width="12.85546875" style="152" customWidth="1"/>
    <col min="12294" max="12294" width="22.42578125" style="152" bestFit="1" customWidth="1"/>
    <col min="12295" max="12297" width="23.85546875" style="152" bestFit="1" customWidth="1"/>
    <col min="12298" max="12544" width="11.140625" style="152"/>
    <col min="12545" max="12545" width="5.5703125" style="152" customWidth="1"/>
    <col min="12546" max="12546" width="16.5703125" style="152" customWidth="1"/>
    <col min="12547" max="12547" width="30.42578125" style="152" customWidth="1"/>
    <col min="12548" max="12548" width="14.42578125" style="152" customWidth="1"/>
    <col min="12549" max="12549" width="12.85546875" style="152" customWidth="1"/>
    <col min="12550" max="12550" width="22.42578125" style="152" bestFit="1" customWidth="1"/>
    <col min="12551" max="12553" width="23.85546875" style="152" bestFit="1" customWidth="1"/>
    <col min="12554" max="12800" width="11.140625" style="152"/>
    <col min="12801" max="12801" width="5.5703125" style="152" customWidth="1"/>
    <col min="12802" max="12802" width="16.5703125" style="152" customWidth="1"/>
    <col min="12803" max="12803" width="30.42578125" style="152" customWidth="1"/>
    <col min="12804" max="12804" width="14.42578125" style="152" customWidth="1"/>
    <col min="12805" max="12805" width="12.85546875" style="152" customWidth="1"/>
    <col min="12806" max="12806" width="22.42578125" style="152" bestFit="1" customWidth="1"/>
    <col min="12807" max="12809" width="23.85546875" style="152" bestFit="1" customWidth="1"/>
    <col min="12810" max="13056" width="11.140625" style="152"/>
    <col min="13057" max="13057" width="5.5703125" style="152" customWidth="1"/>
    <col min="13058" max="13058" width="16.5703125" style="152" customWidth="1"/>
    <col min="13059" max="13059" width="30.42578125" style="152" customWidth="1"/>
    <col min="13060" max="13060" width="14.42578125" style="152" customWidth="1"/>
    <col min="13061" max="13061" width="12.85546875" style="152" customWidth="1"/>
    <col min="13062" max="13062" width="22.42578125" style="152" bestFit="1" customWidth="1"/>
    <col min="13063" max="13065" width="23.85546875" style="152" bestFit="1" customWidth="1"/>
    <col min="13066" max="13312" width="11.140625" style="152"/>
    <col min="13313" max="13313" width="5.5703125" style="152" customWidth="1"/>
    <col min="13314" max="13314" width="16.5703125" style="152" customWidth="1"/>
    <col min="13315" max="13315" width="30.42578125" style="152" customWidth="1"/>
    <col min="13316" max="13316" width="14.42578125" style="152" customWidth="1"/>
    <col min="13317" max="13317" width="12.85546875" style="152" customWidth="1"/>
    <col min="13318" max="13318" width="22.42578125" style="152" bestFit="1" customWidth="1"/>
    <col min="13319" max="13321" width="23.85546875" style="152" bestFit="1" customWidth="1"/>
    <col min="13322" max="13568" width="11.140625" style="152"/>
    <col min="13569" max="13569" width="5.5703125" style="152" customWidth="1"/>
    <col min="13570" max="13570" width="16.5703125" style="152" customWidth="1"/>
    <col min="13571" max="13571" width="30.42578125" style="152" customWidth="1"/>
    <col min="13572" max="13572" width="14.42578125" style="152" customWidth="1"/>
    <col min="13573" max="13573" width="12.85546875" style="152" customWidth="1"/>
    <col min="13574" max="13574" width="22.42578125" style="152" bestFit="1" customWidth="1"/>
    <col min="13575" max="13577" width="23.85546875" style="152" bestFit="1" customWidth="1"/>
    <col min="13578" max="13824" width="11.140625" style="152"/>
    <col min="13825" max="13825" width="5.5703125" style="152" customWidth="1"/>
    <col min="13826" max="13826" width="16.5703125" style="152" customWidth="1"/>
    <col min="13827" max="13827" width="30.42578125" style="152" customWidth="1"/>
    <col min="13828" max="13828" width="14.42578125" style="152" customWidth="1"/>
    <col min="13829" max="13829" width="12.85546875" style="152" customWidth="1"/>
    <col min="13830" max="13830" width="22.42578125" style="152" bestFit="1" customWidth="1"/>
    <col min="13831" max="13833" width="23.85546875" style="152" bestFit="1" customWidth="1"/>
    <col min="13834" max="14080" width="11.140625" style="152"/>
    <col min="14081" max="14081" width="5.5703125" style="152" customWidth="1"/>
    <col min="14082" max="14082" width="16.5703125" style="152" customWidth="1"/>
    <col min="14083" max="14083" width="30.42578125" style="152" customWidth="1"/>
    <col min="14084" max="14084" width="14.42578125" style="152" customWidth="1"/>
    <col min="14085" max="14085" width="12.85546875" style="152" customWidth="1"/>
    <col min="14086" max="14086" width="22.42578125" style="152" bestFit="1" customWidth="1"/>
    <col min="14087" max="14089" width="23.85546875" style="152" bestFit="1" customWidth="1"/>
    <col min="14090" max="14336" width="11.140625" style="152"/>
    <col min="14337" max="14337" width="5.5703125" style="152" customWidth="1"/>
    <col min="14338" max="14338" width="16.5703125" style="152" customWidth="1"/>
    <col min="14339" max="14339" width="30.42578125" style="152" customWidth="1"/>
    <col min="14340" max="14340" width="14.42578125" style="152" customWidth="1"/>
    <col min="14341" max="14341" width="12.85546875" style="152" customWidth="1"/>
    <col min="14342" max="14342" width="22.42578125" style="152" bestFit="1" customWidth="1"/>
    <col min="14343" max="14345" width="23.85546875" style="152" bestFit="1" customWidth="1"/>
    <col min="14346" max="14592" width="11.140625" style="152"/>
    <col min="14593" max="14593" width="5.5703125" style="152" customWidth="1"/>
    <col min="14594" max="14594" width="16.5703125" style="152" customWidth="1"/>
    <col min="14595" max="14595" width="30.42578125" style="152" customWidth="1"/>
    <col min="14596" max="14596" width="14.42578125" style="152" customWidth="1"/>
    <col min="14597" max="14597" width="12.85546875" style="152" customWidth="1"/>
    <col min="14598" max="14598" width="22.42578125" style="152" bestFit="1" customWidth="1"/>
    <col min="14599" max="14601" width="23.85546875" style="152" bestFit="1" customWidth="1"/>
    <col min="14602" max="14848" width="11.140625" style="152"/>
    <col min="14849" max="14849" width="5.5703125" style="152" customWidth="1"/>
    <col min="14850" max="14850" width="16.5703125" style="152" customWidth="1"/>
    <col min="14851" max="14851" width="30.42578125" style="152" customWidth="1"/>
    <col min="14852" max="14852" width="14.42578125" style="152" customWidth="1"/>
    <col min="14853" max="14853" width="12.85546875" style="152" customWidth="1"/>
    <col min="14854" max="14854" width="22.42578125" style="152" bestFit="1" customWidth="1"/>
    <col min="14855" max="14857" width="23.85546875" style="152" bestFit="1" customWidth="1"/>
    <col min="14858" max="15104" width="11.140625" style="152"/>
    <col min="15105" max="15105" width="5.5703125" style="152" customWidth="1"/>
    <col min="15106" max="15106" width="16.5703125" style="152" customWidth="1"/>
    <col min="15107" max="15107" width="30.42578125" style="152" customWidth="1"/>
    <col min="15108" max="15108" width="14.42578125" style="152" customWidth="1"/>
    <col min="15109" max="15109" width="12.85546875" style="152" customWidth="1"/>
    <col min="15110" max="15110" width="22.42578125" style="152" bestFit="1" customWidth="1"/>
    <col min="15111" max="15113" width="23.85546875" style="152" bestFit="1" customWidth="1"/>
    <col min="15114" max="15360" width="11.140625" style="152"/>
    <col min="15361" max="15361" width="5.5703125" style="152" customWidth="1"/>
    <col min="15362" max="15362" width="16.5703125" style="152" customWidth="1"/>
    <col min="15363" max="15363" width="30.42578125" style="152" customWidth="1"/>
    <col min="15364" max="15364" width="14.42578125" style="152" customWidth="1"/>
    <col min="15365" max="15365" width="12.85546875" style="152" customWidth="1"/>
    <col min="15366" max="15366" width="22.42578125" style="152" bestFit="1" customWidth="1"/>
    <col min="15367" max="15369" width="23.85546875" style="152" bestFit="1" customWidth="1"/>
    <col min="15370" max="15616" width="11.140625" style="152"/>
    <col min="15617" max="15617" width="5.5703125" style="152" customWidth="1"/>
    <col min="15618" max="15618" width="16.5703125" style="152" customWidth="1"/>
    <col min="15619" max="15619" width="30.42578125" style="152" customWidth="1"/>
    <col min="15620" max="15620" width="14.42578125" style="152" customWidth="1"/>
    <col min="15621" max="15621" width="12.85546875" style="152" customWidth="1"/>
    <col min="15622" max="15622" width="22.42578125" style="152" bestFit="1" customWidth="1"/>
    <col min="15623" max="15625" width="23.85546875" style="152" bestFit="1" customWidth="1"/>
    <col min="15626" max="15872" width="11.140625" style="152"/>
    <col min="15873" max="15873" width="5.5703125" style="152" customWidth="1"/>
    <col min="15874" max="15874" width="16.5703125" style="152" customWidth="1"/>
    <col min="15875" max="15875" width="30.42578125" style="152" customWidth="1"/>
    <col min="15876" max="15876" width="14.42578125" style="152" customWidth="1"/>
    <col min="15877" max="15877" width="12.85546875" style="152" customWidth="1"/>
    <col min="15878" max="15878" width="22.42578125" style="152" bestFit="1" customWidth="1"/>
    <col min="15879" max="15881" width="23.85546875" style="152" bestFit="1" customWidth="1"/>
    <col min="15882" max="16128" width="11.140625" style="152"/>
    <col min="16129" max="16129" width="5.5703125" style="152" customWidth="1"/>
    <col min="16130" max="16130" width="16.5703125" style="152" customWidth="1"/>
    <col min="16131" max="16131" width="30.42578125" style="152" customWidth="1"/>
    <col min="16132" max="16132" width="14.42578125" style="152" customWidth="1"/>
    <col min="16133" max="16133" width="12.85546875" style="152" customWidth="1"/>
    <col min="16134" max="16134" width="22.42578125" style="152" bestFit="1" customWidth="1"/>
    <col min="16135" max="16137" width="23.85546875" style="152" bestFit="1" customWidth="1"/>
    <col min="16138" max="16384" width="11.140625" style="152"/>
  </cols>
  <sheetData>
    <row r="1" spans="1:37" s="18" customFormat="1" ht="11.25">
      <c r="A1" s="234" t="s">
        <v>100</v>
      </c>
      <c r="B1" s="234"/>
      <c r="C1" s="234"/>
      <c r="D1" s="234"/>
      <c r="E1" s="234"/>
      <c r="F1" s="234"/>
      <c r="G1" s="282"/>
      <c r="H1" s="282"/>
      <c r="I1" s="282"/>
      <c r="J1" s="282"/>
      <c r="K1" s="282"/>
      <c r="L1" s="282"/>
      <c r="M1" s="282"/>
      <c r="N1" s="282"/>
      <c r="O1" s="282"/>
      <c r="P1" s="282"/>
      <c r="Q1" s="282"/>
      <c r="R1" s="282"/>
    </row>
    <row r="2" spans="1:37" ht="21">
      <c r="A2" s="292" t="s">
        <v>286</v>
      </c>
      <c r="B2" s="292"/>
      <c r="C2" s="292"/>
      <c r="D2" s="292"/>
      <c r="E2" s="292"/>
      <c r="F2" s="292"/>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row>
    <row r="3" spans="1:37">
      <c r="A3" s="153" t="s">
        <v>102</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row>
    <row r="4" spans="1:37" s="154" customFormat="1" ht="7.5" thickBot="1">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row>
    <row r="5" spans="1:37" ht="26.25" thickTop="1">
      <c r="B5" s="24" t="s">
        <v>103</v>
      </c>
      <c r="C5" s="103" t="s">
        <v>286</v>
      </c>
      <c r="D5" s="24" t="s">
        <v>105</v>
      </c>
      <c r="E5" s="25">
        <v>45085</v>
      </c>
      <c r="F5" s="26" t="s">
        <v>106</v>
      </c>
      <c r="G5" s="25" t="s">
        <v>107</v>
      </c>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row>
    <row r="6" spans="1:37" ht="15.75" thickBot="1">
      <c r="B6" s="104" t="s">
        <v>108</v>
      </c>
      <c r="C6" s="105" t="s">
        <v>287</v>
      </c>
      <c r="D6" s="31" t="s">
        <v>110</v>
      </c>
      <c r="E6" s="106">
        <v>2</v>
      </c>
      <c r="F6" s="31" t="s">
        <v>111</v>
      </c>
      <c r="G6" s="32">
        <v>2022</v>
      </c>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row>
    <row r="7" spans="1:37" ht="16.5" thickTop="1" thickBot="1">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row>
    <row r="8" spans="1:37" ht="36.75" customHeight="1" thickTop="1" thickBot="1">
      <c r="B8" s="240" t="s">
        <v>288</v>
      </c>
      <c r="C8" s="241"/>
      <c r="D8" s="241"/>
      <c r="E8" s="241"/>
      <c r="F8" s="241"/>
      <c r="G8" s="241"/>
      <c r="H8" s="241"/>
      <c r="I8" s="241"/>
      <c r="J8" s="241"/>
      <c r="K8" s="241"/>
      <c r="L8" s="241"/>
      <c r="M8" s="242"/>
      <c r="N8" s="19"/>
      <c r="O8" s="19"/>
      <c r="P8" s="19"/>
      <c r="Q8" s="19"/>
      <c r="R8" s="19"/>
      <c r="S8" s="19"/>
      <c r="T8" s="19"/>
      <c r="U8" s="19"/>
      <c r="V8" s="19"/>
      <c r="W8" s="19"/>
      <c r="X8" s="19"/>
      <c r="Y8" s="19"/>
      <c r="Z8" s="19"/>
      <c r="AA8" s="19"/>
      <c r="AB8" s="19"/>
      <c r="AC8" s="19"/>
      <c r="AD8" s="19"/>
      <c r="AE8" s="19"/>
      <c r="AF8" s="19"/>
      <c r="AG8" s="19"/>
      <c r="AH8" s="19"/>
      <c r="AI8" s="19"/>
      <c r="AJ8" s="19"/>
      <c r="AK8" s="19"/>
    </row>
    <row r="9" spans="1:37" ht="15.75" thickTop="1">
      <c r="B9" s="239"/>
      <c r="C9" s="239"/>
      <c r="D9" s="239"/>
      <c r="E9" s="239"/>
      <c r="F9" s="239"/>
      <c r="G9" s="239"/>
      <c r="H9" s="239"/>
      <c r="I9" s="239"/>
      <c r="J9" s="239"/>
      <c r="K9" s="239"/>
      <c r="L9" s="239"/>
      <c r="M9" s="239"/>
      <c r="N9" s="19"/>
      <c r="O9" s="19"/>
      <c r="P9" s="19"/>
      <c r="Q9" s="19"/>
      <c r="R9" s="19"/>
      <c r="S9" s="19"/>
      <c r="T9" s="19"/>
      <c r="U9" s="19"/>
      <c r="V9" s="19"/>
      <c r="W9" s="19"/>
      <c r="X9" s="19"/>
      <c r="Y9" s="19"/>
      <c r="Z9" s="19"/>
      <c r="AA9" s="19"/>
      <c r="AB9" s="19"/>
      <c r="AC9" s="19"/>
      <c r="AD9" s="19"/>
      <c r="AE9" s="19"/>
      <c r="AF9" s="19"/>
      <c r="AG9" s="19"/>
      <c r="AH9" s="19"/>
      <c r="AI9" s="19"/>
      <c r="AJ9" s="19"/>
      <c r="AK9" s="19"/>
    </row>
    <row r="10" spans="1:37" s="156" customFormat="1" ht="15.75">
      <c r="A10" s="155"/>
      <c r="B10" s="243" t="s">
        <v>195</v>
      </c>
      <c r="C10" s="243"/>
      <c r="D10" s="243"/>
      <c r="E10" s="243"/>
      <c r="F10" s="243"/>
      <c r="G10" s="243"/>
      <c r="H10" s="243"/>
      <c r="I10" s="243"/>
      <c r="J10" s="243"/>
      <c r="K10" s="243"/>
      <c r="L10" s="243"/>
      <c r="M10" s="243"/>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row>
    <row r="11" spans="1:37" ht="22.5" customHeight="1">
      <c r="B11" s="239" t="s">
        <v>289</v>
      </c>
      <c r="C11" s="239"/>
      <c r="D11" s="239"/>
      <c r="E11" s="239"/>
      <c r="F11" s="239"/>
      <c r="G11" s="239"/>
      <c r="H11" s="239"/>
      <c r="I11" s="239"/>
      <c r="J11" s="239"/>
      <c r="K11" s="239"/>
      <c r="L11" s="239"/>
      <c r="M11" s="239"/>
      <c r="N11" s="19"/>
      <c r="O11" s="19"/>
      <c r="P11" s="19"/>
      <c r="Q11" s="19"/>
      <c r="R11" s="19"/>
      <c r="S11" s="19"/>
      <c r="T11" s="19"/>
      <c r="U11" s="19"/>
      <c r="V11" s="19"/>
      <c r="W11" s="19"/>
      <c r="X11" s="19"/>
      <c r="Y11" s="19"/>
      <c r="Z11" s="19"/>
      <c r="AA11" s="19"/>
      <c r="AB11" s="19"/>
      <c r="AC11" s="19"/>
      <c r="AD11" s="19"/>
      <c r="AE11" s="19"/>
      <c r="AF11" s="19"/>
      <c r="AG11" s="19"/>
      <c r="AH11" s="19"/>
      <c r="AI11" s="19"/>
      <c r="AJ11" s="19"/>
      <c r="AK11" s="19"/>
    </row>
    <row r="12" spans="1:37" ht="54" customHeight="1">
      <c r="B12" s="239" t="s">
        <v>290</v>
      </c>
      <c r="C12" s="239"/>
      <c r="D12" s="239"/>
      <c r="E12" s="239"/>
      <c r="F12" s="239"/>
      <c r="G12" s="239"/>
      <c r="H12" s="239"/>
      <c r="I12" s="239"/>
      <c r="J12" s="239"/>
      <c r="K12" s="239"/>
      <c r="L12" s="239"/>
      <c r="M12" s="239"/>
      <c r="N12" s="19"/>
      <c r="O12" s="19"/>
      <c r="P12" s="19"/>
      <c r="Q12" s="19"/>
      <c r="R12" s="19"/>
      <c r="S12" s="19"/>
      <c r="T12" s="19"/>
      <c r="U12" s="19"/>
      <c r="V12" s="19"/>
      <c r="W12" s="19"/>
      <c r="X12" s="19"/>
      <c r="Y12" s="19"/>
      <c r="Z12" s="19"/>
      <c r="AA12" s="19"/>
      <c r="AB12" s="19"/>
      <c r="AC12" s="19"/>
      <c r="AD12" s="19"/>
      <c r="AE12" s="19"/>
      <c r="AF12" s="19"/>
      <c r="AG12" s="19"/>
      <c r="AH12" s="19"/>
      <c r="AI12" s="19"/>
      <c r="AJ12" s="19"/>
      <c r="AK12" s="19"/>
    </row>
    <row r="13" spans="1:37" ht="36.6" customHeight="1">
      <c r="B13" s="283" t="s">
        <v>291</v>
      </c>
      <c r="C13" s="283"/>
      <c r="D13" s="283"/>
      <c r="E13" s="283"/>
      <c r="F13" s="283"/>
      <c r="G13" s="283"/>
      <c r="H13" s="283"/>
      <c r="I13" s="283"/>
      <c r="J13" s="283"/>
      <c r="K13" s="283"/>
      <c r="L13" s="283"/>
      <c r="M13" s="283"/>
      <c r="N13" s="19"/>
      <c r="O13" s="19"/>
      <c r="P13" s="19"/>
      <c r="Q13" s="19"/>
      <c r="R13" s="19"/>
      <c r="S13" s="19"/>
      <c r="T13" s="19"/>
      <c r="U13" s="19"/>
      <c r="V13" s="19"/>
      <c r="W13" s="19"/>
      <c r="X13" s="19"/>
      <c r="Y13" s="19"/>
      <c r="Z13" s="19"/>
      <c r="AA13" s="19"/>
      <c r="AB13" s="19"/>
      <c r="AC13" s="19"/>
      <c r="AD13" s="19"/>
      <c r="AE13" s="19"/>
      <c r="AF13" s="19"/>
      <c r="AG13" s="19"/>
      <c r="AH13" s="19"/>
      <c r="AI13" s="19"/>
      <c r="AJ13" s="19"/>
      <c r="AK13" s="19"/>
    </row>
    <row r="14" spans="1:37">
      <c r="B14" s="239"/>
      <c r="C14" s="239"/>
      <c r="D14" s="239"/>
      <c r="E14" s="239"/>
      <c r="F14" s="239"/>
      <c r="G14" s="239"/>
      <c r="H14" s="239"/>
      <c r="I14" s="239"/>
      <c r="J14" s="239"/>
      <c r="K14" s="239"/>
      <c r="L14" s="239"/>
      <c r="M14" s="239"/>
      <c r="N14" s="19"/>
      <c r="O14" s="19"/>
      <c r="P14" s="19"/>
      <c r="Q14" s="19"/>
      <c r="R14" s="19"/>
      <c r="S14" s="19"/>
      <c r="T14" s="19"/>
      <c r="U14" s="19"/>
      <c r="V14" s="19"/>
      <c r="W14" s="19"/>
      <c r="X14" s="19"/>
      <c r="Y14" s="19"/>
      <c r="Z14" s="19"/>
      <c r="AA14" s="19"/>
      <c r="AB14" s="19"/>
      <c r="AC14" s="19"/>
      <c r="AD14" s="19"/>
      <c r="AE14" s="19"/>
      <c r="AF14" s="19"/>
      <c r="AG14" s="19"/>
      <c r="AH14" s="19"/>
      <c r="AI14" s="19"/>
      <c r="AJ14" s="19"/>
      <c r="AK14" s="19"/>
    </row>
    <row r="15" spans="1:37" s="156" customFormat="1" ht="15.75">
      <c r="A15" s="155"/>
      <c r="B15" s="243" t="s">
        <v>292</v>
      </c>
      <c r="C15" s="243"/>
      <c r="D15" s="243"/>
      <c r="E15" s="243"/>
      <c r="F15" s="243"/>
      <c r="G15" s="243"/>
      <c r="H15" s="243"/>
      <c r="I15" s="243"/>
      <c r="J15" s="243"/>
      <c r="K15" s="243"/>
      <c r="L15" s="243"/>
      <c r="M15" s="243"/>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row>
    <row r="16" spans="1:37" ht="22.5" customHeight="1">
      <c r="B16" s="239" t="s">
        <v>293</v>
      </c>
      <c r="C16" s="239"/>
      <c r="D16" s="239"/>
      <c r="E16" s="239"/>
      <c r="F16" s="239"/>
      <c r="G16" s="239"/>
      <c r="H16" s="239"/>
      <c r="I16" s="239"/>
      <c r="J16" s="239"/>
      <c r="K16" s="239"/>
      <c r="L16" s="239"/>
      <c r="M16" s="239"/>
      <c r="N16" s="19"/>
      <c r="O16" s="19"/>
      <c r="P16" s="19"/>
      <c r="Q16" s="19"/>
      <c r="R16" s="19"/>
      <c r="S16" s="19"/>
      <c r="T16" s="19"/>
      <c r="U16" s="19"/>
      <c r="V16" s="19"/>
      <c r="W16" s="19"/>
      <c r="X16" s="19"/>
      <c r="Y16" s="19"/>
      <c r="Z16" s="19"/>
      <c r="AA16" s="19"/>
      <c r="AB16" s="19"/>
      <c r="AC16" s="19"/>
      <c r="AD16" s="19"/>
      <c r="AE16" s="19"/>
      <c r="AF16" s="19"/>
      <c r="AG16" s="19"/>
      <c r="AH16" s="19"/>
      <c r="AI16" s="19"/>
      <c r="AJ16" s="19"/>
      <c r="AK16" s="19"/>
    </row>
    <row r="17" spans="2:37" ht="33.75" customHeight="1">
      <c r="B17" s="239" t="s">
        <v>294</v>
      </c>
      <c r="C17" s="239"/>
      <c r="D17" s="239"/>
      <c r="E17" s="239"/>
      <c r="F17" s="239"/>
      <c r="G17" s="239"/>
      <c r="H17" s="239"/>
      <c r="I17" s="239"/>
      <c r="J17" s="239"/>
      <c r="K17" s="239"/>
      <c r="L17" s="239"/>
      <c r="M17" s="239"/>
      <c r="N17" s="19"/>
      <c r="O17" s="19"/>
      <c r="P17" s="19"/>
      <c r="Q17" s="19"/>
      <c r="R17" s="19"/>
      <c r="S17" s="19"/>
      <c r="T17" s="19"/>
      <c r="U17" s="19"/>
      <c r="V17" s="19"/>
      <c r="W17" s="19"/>
      <c r="X17" s="19"/>
      <c r="Y17" s="19"/>
      <c r="Z17" s="19"/>
      <c r="AA17" s="19"/>
      <c r="AB17" s="19"/>
      <c r="AC17" s="19"/>
      <c r="AD17" s="19"/>
      <c r="AE17" s="19"/>
      <c r="AF17" s="19"/>
      <c r="AG17" s="19"/>
      <c r="AH17" s="19"/>
      <c r="AI17" s="19"/>
      <c r="AJ17" s="19"/>
      <c r="AK17" s="19"/>
    </row>
    <row r="18" spans="2:37" ht="33.75" customHeight="1">
      <c r="B18" s="239" t="s">
        <v>295</v>
      </c>
      <c r="C18" s="239"/>
      <c r="D18" s="239"/>
      <c r="E18" s="239"/>
      <c r="F18" s="239"/>
      <c r="G18" s="239"/>
      <c r="H18" s="239"/>
      <c r="I18" s="239"/>
      <c r="J18" s="239"/>
      <c r="K18" s="239"/>
      <c r="L18" s="239"/>
      <c r="M18" s="239"/>
      <c r="N18" s="19"/>
      <c r="O18" s="19"/>
      <c r="P18" s="157"/>
      <c r="Q18" s="19"/>
      <c r="R18" s="19"/>
      <c r="S18" s="19"/>
      <c r="T18" s="19"/>
      <c r="U18" s="19"/>
      <c r="V18" s="19"/>
      <c r="W18" s="19"/>
      <c r="X18" s="19"/>
      <c r="Y18" s="19"/>
      <c r="Z18" s="19"/>
      <c r="AA18" s="19"/>
      <c r="AB18" s="19"/>
      <c r="AC18" s="19"/>
      <c r="AD18" s="19"/>
      <c r="AE18" s="19"/>
      <c r="AF18" s="19"/>
      <c r="AG18" s="19"/>
      <c r="AH18" s="19"/>
      <c r="AI18" s="19"/>
      <c r="AJ18" s="19"/>
      <c r="AK18" s="19"/>
    </row>
    <row r="19" spans="2:37" s="117" customFormat="1" ht="14.25" customHeight="1">
      <c r="B19" s="239"/>
      <c r="C19" s="239"/>
      <c r="D19" s="239"/>
      <c r="E19" s="239"/>
      <c r="F19" s="239"/>
      <c r="G19" s="239"/>
      <c r="H19" s="239"/>
      <c r="I19" s="239"/>
      <c r="J19" s="239"/>
      <c r="K19" s="239"/>
      <c r="L19" s="239"/>
      <c r="M19" s="239"/>
    </row>
    <row r="20" spans="2:37" s="117" customFormat="1" ht="18">
      <c r="B20" s="111" t="s">
        <v>206</v>
      </c>
      <c r="C20" s="111" t="s">
        <v>296</v>
      </c>
      <c r="D20" s="111" t="s">
        <v>208</v>
      </c>
      <c r="E20" s="112" t="s">
        <v>297</v>
      </c>
      <c r="F20" s="112" t="s">
        <v>209</v>
      </c>
      <c r="G20" s="112" t="s">
        <v>210</v>
      </c>
      <c r="H20" s="112" t="s">
        <v>211</v>
      </c>
      <c r="I20" s="112" t="s">
        <v>212</v>
      </c>
      <c r="L20" s="158"/>
    </row>
    <row r="21" spans="2:37" s="117" customFormat="1">
      <c r="B21" s="280" t="s">
        <v>286</v>
      </c>
      <c r="C21" s="112" t="s">
        <v>298</v>
      </c>
      <c r="D21" s="112" t="s">
        <v>23</v>
      </c>
      <c r="E21" s="159">
        <v>2022</v>
      </c>
      <c r="F21" s="193">
        <v>0.17072999999999999</v>
      </c>
      <c r="G21" s="193">
        <v>0.16905999999999999</v>
      </c>
      <c r="H21" s="193">
        <v>1.09E-3</v>
      </c>
      <c r="I21" s="193">
        <v>5.8E-4</v>
      </c>
    </row>
    <row r="22" spans="2:37" s="117" customFormat="1">
      <c r="B22" s="280"/>
      <c r="C22" s="112" t="s">
        <v>299</v>
      </c>
      <c r="D22" s="112" t="s">
        <v>23</v>
      </c>
      <c r="E22" s="159">
        <v>2022</v>
      </c>
      <c r="F22" s="193">
        <v>0.17072999999999999</v>
      </c>
      <c r="G22" s="193">
        <v>0.16905999999999999</v>
      </c>
      <c r="H22" s="193">
        <v>1.09E-3</v>
      </c>
      <c r="I22" s="193">
        <v>5.8E-4</v>
      </c>
    </row>
    <row r="23" spans="2:37" s="117" customFormat="1">
      <c r="B23" s="150"/>
      <c r="C23" s="150"/>
      <c r="D23" s="150"/>
      <c r="E23" s="150"/>
      <c r="F23" s="150"/>
      <c r="G23" s="150"/>
      <c r="H23" s="150"/>
      <c r="I23" s="150"/>
      <c r="J23" s="150"/>
      <c r="K23" s="150"/>
      <c r="L23" s="150"/>
      <c r="M23" s="150"/>
    </row>
    <row r="24" spans="2:37" s="117" customFormat="1">
      <c r="B24" s="150"/>
      <c r="C24" s="150"/>
      <c r="D24" s="150"/>
      <c r="E24" s="150"/>
      <c r="F24" s="150"/>
      <c r="G24" s="150"/>
      <c r="H24" s="150"/>
      <c r="I24" s="150"/>
      <c r="J24" s="150"/>
      <c r="K24" s="150"/>
      <c r="L24" s="150"/>
      <c r="M24" s="150"/>
    </row>
    <row r="25" spans="2:37">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row>
    <row r="26" spans="2:37" s="98" customFormat="1" ht="15" customHeight="1">
      <c r="B26" s="286"/>
      <c r="C26" s="286"/>
      <c r="D26" s="286"/>
      <c r="E26" s="286"/>
      <c r="F26" s="286"/>
      <c r="G26" s="286"/>
      <c r="H26" s="286"/>
      <c r="I26" s="286"/>
      <c r="J26" s="286"/>
      <c r="K26" s="286"/>
      <c r="L26" s="286"/>
      <c r="M26" s="286"/>
    </row>
    <row r="27" spans="2:37" s="19" customFormat="1" ht="15.75">
      <c r="B27" s="266" t="s">
        <v>250</v>
      </c>
      <c r="C27" s="266"/>
    </row>
    <row r="28" spans="2:37" s="19" customFormat="1" ht="27.75" customHeight="1">
      <c r="B28" s="284" t="s">
        <v>300</v>
      </c>
      <c r="C28" s="284"/>
      <c r="D28" s="284"/>
      <c r="E28" s="284"/>
      <c r="F28" s="284"/>
      <c r="G28" s="284"/>
      <c r="H28" s="284"/>
      <c r="I28" s="284"/>
    </row>
    <row r="29" spans="2:37" s="19" customFormat="1" ht="15" customHeight="1">
      <c r="B29" s="285" t="s">
        <v>301</v>
      </c>
      <c r="C29" s="285"/>
      <c r="D29" s="285"/>
      <c r="E29" s="285"/>
      <c r="F29" s="285"/>
      <c r="G29" s="285"/>
      <c r="H29" s="285"/>
      <c r="I29" s="285"/>
    </row>
    <row r="30" spans="2:37" s="19" customFormat="1" ht="24.75" customHeight="1">
      <c r="B30" s="285"/>
      <c r="C30" s="285"/>
      <c r="D30" s="285"/>
      <c r="E30" s="285"/>
      <c r="F30" s="285"/>
      <c r="G30" s="285"/>
      <c r="H30" s="285"/>
      <c r="I30" s="285"/>
    </row>
    <row r="31" spans="2:37" s="98" customFormat="1" ht="28.5" customHeight="1">
      <c r="B31" s="160" t="s">
        <v>257</v>
      </c>
      <c r="C31" s="160"/>
      <c r="D31" s="160"/>
      <c r="E31" s="160"/>
      <c r="F31" s="160"/>
      <c r="G31" s="160"/>
      <c r="H31" s="160"/>
      <c r="I31" s="160"/>
      <c r="J31" s="160"/>
      <c r="K31" s="160"/>
      <c r="L31" s="160"/>
      <c r="M31" s="160"/>
    </row>
    <row r="32" spans="2:37" s="19" customFormat="1"/>
    <row r="33" s="19" customFormat="1"/>
    <row r="34" s="19" customFormat="1"/>
    <row r="35" s="19" customFormat="1"/>
    <row r="36" s="19" customFormat="1"/>
    <row r="37" s="19" customFormat="1"/>
    <row r="38" s="19" customFormat="1"/>
    <row r="39" s="19" customFormat="1"/>
    <row r="40" s="19" customFormat="1"/>
    <row r="41" s="19" customFormat="1"/>
    <row r="42" s="19" customFormat="1"/>
    <row r="43" s="19" customFormat="1"/>
    <row r="44" s="19" customFormat="1"/>
    <row r="45" s="19" customFormat="1"/>
    <row r="46" s="19" customFormat="1"/>
    <row r="47" s="19" customFormat="1"/>
    <row r="48" s="19" customFormat="1"/>
    <row r="49" s="19" customFormat="1"/>
    <row r="50" s="19" customFormat="1"/>
    <row r="51" s="19" customFormat="1"/>
    <row r="52" s="19" customFormat="1"/>
    <row r="53" s="19" customFormat="1"/>
    <row r="54" s="19" customFormat="1"/>
    <row r="55" s="19" customFormat="1"/>
    <row r="56" s="19" customFormat="1"/>
    <row r="57" s="19" customFormat="1"/>
    <row r="58" s="19" customFormat="1"/>
    <row r="59" s="19" customFormat="1"/>
    <row r="60" s="19" customFormat="1"/>
    <row r="61" s="19" customFormat="1"/>
    <row r="62" s="19" customFormat="1"/>
    <row r="63" s="19" customFormat="1"/>
    <row r="64" s="19" customFormat="1"/>
    <row r="65" s="19" customFormat="1"/>
    <row r="66" s="19" customFormat="1"/>
  </sheetData>
  <mergeCells count="21">
    <mergeCell ref="B27:C27"/>
    <mergeCell ref="B28:I28"/>
    <mergeCell ref="B29:I30"/>
    <mergeCell ref="B16:M16"/>
    <mergeCell ref="B17:M17"/>
    <mergeCell ref="B18:M18"/>
    <mergeCell ref="B19:M19"/>
    <mergeCell ref="B21:B22"/>
    <mergeCell ref="B26:M26"/>
    <mergeCell ref="B15:M15"/>
    <mergeCell ref="A1:F1"/>
    <mergeCell ref="G1:L1"/>
    <mergeCell ref="M1:R1"/>
    <mergeCell ref="A2:F2"/>
    <mergeCell ref="B8:M8"/>
    <mergeCell ref="B9:M9"/>
    <mergeCell ref="B10:M10"/>
    <mergeCell ref="B11:M11"/>
    <mergeCell ref="B12:M12"/>
    <mergeCell ref="B13:M13"/>
    <mergeCell ref="B14:M14"/>
  </mergeCells>
  <hyperlinks>
    <hyperlink ref="A3" location="Index!A1" display="Index" xr:uid="{0B633FBF-1AC7-4C1E-B2E8-834B80B8CD7E}"/>
    <hyperlink ref="B13:M13" location="'Transmission and distribution'!A1" display="●  It should be noted that to calculate the distribution impact of district heat and steam figures users should refer to the 'transmission and distribution' tab and add these emissions to their Scope 3 accounting." xr:uid="{657E045B-16B9-405D-8BCA-C7BD4927A5E9}"/>
  </hyperlinks>
  <pageMargins left="0.7" right="0.7" top="0.75" bottom="0.75" header="0.3" footer="0.3"/>
  <pageSetup paperSize="9" scale="30" fitToHeight="0"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E19E4-EBF1-478A-8E79-0CE0A7B674BC}">
  <sheetPr codeName="Sheet4">
    <tabColor theme="0" tint="-0.34998626667073579"/>
  </sheetPr>
  <dimension ref="A1:AM1437"/>
  <sheetViews>
    <sheetView showGridLines="0" showZeros="0" workbookViewId="0">
      <pane xSplit="2" ySplit="3" topLeftCell="C157" activePane="bottomRight" state="frozen"/>
      <selection pane="bottomRight" sqref="A1:K1"/>
      <selection pane="bottomLeft" sqref="A1:K1"/>
      <selection pane="topRight" sqref="A1:K1"/>
    </sheetView>
  </sheetViews>
  <sheetFormatPr defaultRowHeight="12.75"/>
  <cols>
    <col min="1" max="1" width="57.85546875" style="169" bestFit="1" customWidth="1"/>
    <col min="2" max="2" width="17" style="169" bestFit="1" customWidth="1"/>
    <col min="3" max="4" width="7" style="169" hidden="1" customWidth="1"/>
    <col min="5" max="5" width="6.140625" style="169" hidden="1" customWidth="1"/>
    <col min="6" max="9" width="7" style="169" hidden="1" customWidth="1"/>
    <col min="10" max="12" width="6.140625" style="169" hidden="1" customWidth="1"/>
    <col min="13" max="14" width="7" style="169" hidden="1" customWidth="1"/>
    <col min="15" max="15" width="7.85546875" style="169" hidden="1" customWidth="1"/>
    <col min="16" max="21" width="7" style="169" hidden="1" customWidth="1"/>
    <col min="22" max="22" width="6.140625" style="169" hidden="1" customWidth="1"/>
    <col min="23" max="31" width="7" style="169" hidden="1" customWidth="1"/>
    <col min="32" max="32" width="11.42578125" style="169" customWidth="1"/>
    <col min="33" max="33" width="11.42578125" style="169" hidden="1" customWidth="1"/>
    <col min="34" max="37" width="9.140625" style="169"/>
    <col min="38" max="38" width="57.85546875" style="169" bestFit="1" customWidth="1"/>
    <col min="39" max="39" width="37.42578125" style="169" customWidth="1"/>
    <col min="40" max="235" width="9.140625" style="169"/>
    <col min="236" max="236" width="57.85546875" style="169" bestFit="1" customWidth="1"/>
    <col min="237" max="237" width="17" style="169" bestFit="1" customWidth="1"/>
    <col min="238" max="239" width="7" style="169" bestFit="1" customWidth="1"/>
    <col min="240" max="240" width="6.140625" style="169" bestFit="1" customWidth="1"/>
    <col min="241" max="244" width="7" style="169" bestFit="1" customWidth="1"/>
    <col min="245" max="247" width="6.140625" style="169" bestFit="1" customWidth="1"/>
    <col min="248" max="249" width="7" style="169" bestFit="1" customWidth="1"/>
    <col min="250" max="250" width="7.85546875" style="169" bestFit="1" customWidth="1"/>
    <col min="251" max="256" width="7" style="169" bestFit="1" customWidth="1"/>
    <col min="257" max="257" width="6.140625" style="169" bestFit="1" customWidth="1"/>
    <col min="258" max="266" width="7" style="169" bestFit="1" customWidth="1"/>
    <col min="267" max="267" width="7.85546875" style="169" bestFit="1" customWidth="1"/>
    <col min="268" max="268" width="11.42578125" style="169" bestFit="1" customWidth="1"/>
    <col min="269" max="491" width="9.140625" style="169"/>
    <col min="492" max="492" width="57.85546875" style="169" bestFit="1" customWidth="1"/>
    <col min="493" max="493" width="17" style="169" bestFit="1" customWidth="1"/>
    <col min="494" max="495" width="7" style="169" bestFit="1" customWidth="1"/>
    <col min="496" max="496" width="6.140625" style="169" bestFit="1" customWidth="1"/>
    <col min="497" max="500" width="7" style="169" bestFit="1" customWidth="1"/>
    <col min="501" max="503" width="6.140625" style="169" bestFit="1" customWidth="1"/>
    <col min="504" max="505" width="7" style="169" bestFit="1" customWidth="1"/>
    <col min="506" max="506" width="7.85546875" style="169" bestFit="1" customWidth="1"/>
    <col min="507" max="512" width="7" style="169" bestFit="1" customWidth="1"/>
    <col min="513" max="513" width="6.140625" style="169" bestFit="1" customWidth="1"/>
    <col min="514" max="522" width="7" style="169" bestFit="1" customWidth="1"/>
    <col min="523" max="523" width="7.85546875" style="169" bestFit="1" customWidth="1"/>
    <col min="524" max="524" width="11.42578125" style="169" bestFit="1" customWidth="1"/>
    <col min="525" max="747" width="9.140625" style="169"/>
    <col min="748" max="748" width="57.85546875" style="169" bestFit="1" customWidth="1"/>
    <col min="749" max="749" width="17" style="169" bestFit="1" customWidth="1"/>
    <col min="750" max="751" width="7" style="169" bestFit="1" customWidth="1"/>
    <col min="752" max="752" width="6.140625" style="169" bestFit="1" customWidth="1"/>
    <col min="753" max="756" width="7" style="169" bestFit="1" customWidth="1"/>
    <col min="757" max="759" width="6.140625" style="169" bestFit="1" customWidth="1"/>
    <col min="760" max="761" width="7" style="169" bestFit="1" customWidth="1"/>
    <col min="762" max="762" width="7.85546875" style="169" bestFit="1" customWidth="1"/>
    <col min="763" max="768" width="7" style="169" bestFit="1" customWidth="1"/>
    <col min="769" max="769" width="6.140625" style="169" bestFit="1" customWidth="1"/>
    <col min="770" max="778" width="7" style="169" bestFit="1" customWidth="1"/>
    <col min="779" max="779" width="7.85546875" style="169" bestFit="1" customWidth="1"/>
    <col min="780" max="780" width="11.42578125" style="169" bestFit="1" customWidth="1"/>
    <col min="781" max="1003" width="9.140625" style="169"/>
    <col min="1004" max="1004" width="57.85546875" style="169" bestFit="1" customWidth="1"/>
    <col min="1005" max="1005" width="17" style="169" bestFit="1" customWidth="1"/>
    <col min="1006" max="1007" width="7" style="169" bestFit="1" customWidth="1"/>
    <col min="1008" max="1008" width="6.140625" style="169" bestFit="1" customWidth="1"/>
    <col min="1009" max="1012" width="7" style="169" bestFit="1" customWidth="1"/>
    <col min="1013" max="1015" width="6.140625" style="169" bestFit="1" customWidth="1"/>
    <col min="1016" max="1017" width="7" style="169" bestFit="1" customWidth="1"/>
    <col min="1018" max="1018" width="7.85546875" style="169" bestFit="1" customWidth="1"/>
    <col min="1019" max="1024" width="7" style="169" bestFit="1" customWidth="1"/>
    <col min="1025" max="1025" width="6.140625" style="169" bestFit="1" customWidth="1"/>
    <col min="1026" max="1034" width="7" style="169" bestFit="1" customWidth="1"/>
    <col min="1035" max="1035" width="7.85546875" style="169" bestFit="1" customWidth="1"/>
    <col min="1036" max="1036" width="11.42578125" style="169" bestFit="1" customWidth="1"/>
    <col min="1037" max="1259" width="9.140625" style="169"/>
    <col min="1260" max="1260" width="57.85546875" style="169" bestFit="1" customWidth="1"/>
    <col min="1261" max="1261" width="17" style="169" bestFit="1" customWidth="1"/>
    <col min="1262" max="1263" width="7" style="169" bestFit="1" customWidth="1"/>
    <col min="1264" max="1264" width="6.140625" style="169" bestFit="1" customWidth="1"/>
    <col min="1265" max="1268" width="7" style="169" bestFit="1" customWidth="1"/>
    <col min="1269" max="1271" width="6.140625" style="169" bestFit="1" customWidth="1"/>
    <col min="1272" max="1273" width="7" style="169" bestFit="1" customWidth="1"/>
    <col min="1274" max="1274" width="7.85546875" style="169" bestFit="1" customWidth="1"/>
    <col min="1275" max="1280" width="7" style="169" bestFit="1" customWidth="1"/>
    <col min="1281" max="1281" width="6.140625" style="169" bestFit="1" customWidth="1"/>
    <col min="1282" max="1290" width="7" style="169" bestFit="1" customWidth="1"/>
    <col min="1291" max="1291" width="7.85546875" style="169" bestFit="1" customWidth="1"/>
    <col min="1292" max="1292" width="11.42578125" style="169" bestFit="1" customWidth="1"/>
    <col min="1293" max="1515" width="9.140625" style="169"/>
    <col min="1516" max="1516" width="57.85546875" style="169" bestFit="1" customWidth="1"/>
    <col min="1517" max="1517" width="17" style="169" bestFit="1" customWidth="1"/>
    <col min="1518" max="1519" width="7" style="169" bestFit="1" customWidth="1"/>
    <col min="1520" max="1520" width="6.140625" style="169" bestFit="1" customWidth="1"/>
    <col min="1521" max="1524" width="7" style="169" bestFit="1" customWidth="1"/>
    <col min="1525" max="1527" width="6.140625" style="169" bestFit="1" customWidth="1"/>
    <col min="1528" max="1529" width="7" style="169" bestFit="1" customWidth="1"/>
    <col min="1530" max="1530" width="7.85546875" style="169" bestFit="1" customWidth="1"/>
    <col min="1531" max="1536" width="7" style="169" bestFit="1" customWidth="1"/>
    <col min="1537" max="1537" width="6.140625" style="169" bestFit="1" customWidth="1"/>
    <col min="1538" max="1546" width="7" style="169" bestFit="1" customWidth="1"/>
    <col min="1547" max="1547" width="7.85546875" style="169" bestFit="1" customWidth="1"/>
    <col min="1548" max="1548" width="11.42578125" style="169" bestFit="1" customWidth="1"/>
    <col min="1549" max="1771" width="9.140625" style="169"/>
    <col min="1772" max="1772" width="57.85546875" style="169" bestFit="1" customWidth="1"/>
    <col min="1773" max="1773" width="17" style="169" bestFit="1" customWidth="1"/>
    <col min="1774" max="1775" width="7" style="169" bestFit="1" customWidth="1"/>
    <col min="1776" max="1776" width="6.140625" style="169" bestFit="1" customWidth="1"/>
    <col min="1777" max="1780" width="7" style="169" bestFit="1" customWidth="1"/>
    <col min="1781" max="1783" width="6.140625" style="169" bestFit="1" customWidth="1"/>
    <col min="1784" max="1785" width="7" style="169" bestFit="1" customWidth="1"/>
    <col min="1786" max="1786" width="7.85546875" style="169" bestFit="1" customWidth="1"/>
    <col min="1787" max="1792" width="7" style="169" bestFit="1" customWidth="1"/>
    <col min="1793" max="1793" width="6.140625" style="169" bestFit="1" customWidth="1"/>
    <col min="1794" max="1802" width="7" style="169" bestFit="1" customWidth="1"/>
    <col min="1803" max="1803" width="7.85546875" style="169" bestFit="1" customWidth="1"/>
    <col min="1804" max="1804" width="11.42578125" style="169" bestFit="1" customWidth="1"/>
    <col min="1805" max="2027" width="9.140625" style="169"/>
    <col min="2028" max="2028" width="57.85546875" style="169" bestFit="1" customWidth="1"/>
    <col min="2029" max="2029" width="17" style="169" bestFit="1" customWidth="1"/>
    <col min="2030" max="2031" width="7" style="169" bestFit="1" customWidth="1"/>
    <col min="2032" max="2032" width="6.140625" style="169" bestFit="1" customWidth="1"/>
    <col min="2033" max="2036" width="7" style="169" bestFit="1" customWidth="1"/>
    <col min="2037" max="2039" width="6.140625" style="169" bestFit="1" customWidth="1"/>
    <col min="2040" max="2041" width="7" style="169" bestFit="1" customWidth="1"/>
    <col min="2042" max="2042" width="7.85546875" style="169" bestFit="1" customWidth="1"/>
    <col min="2043" max="2048" width="7" style="169" bestFit="1" customWidth="1"/>
    <col min="2049" max="2049" width="6.140625" style="169" bestFit="1" customWidth="1"/>
    <col min="2050" max="2058" width="7" style="169" bestFit="1" customWidth="1"/>
    <col min="2059" max="2059" width="7.85546875" style="169" bestFit="1" customWidth="1"/>
    <col min="2060" max="2060" width="11.42578125" style="169" bestFit="1" customWidth="1"/>
    <col min="2061" max="2283" width="9.140625" style="169"/>
    <col min="2284" max="2284" width="57.85546875" style="169" bestFit="1" customWidth="1"/>
    <col min="2285" max="2285" width="17" style="169" bestFit="1" customWidth="1"/>
    <col min="2286" max="2287" width="7" style="169" bestFit="1" customWidth="1"/>
    <col min="2288" max="2288" width="6.140625" style="169" bestFit="1" customWidth="1"/>
    <col min="2289" max="2292" width="7" style="169" bestFit="1" customWidth="1"/>
    <col min="2293" max="2295" width="6.140625" style="169" bestFit="1" customWidth="1"/>
    <col min="2296" max="2297" width="7" style="169" bestFit="1" customWidth="1"/>
    <col min="2298" max="2298" width="7.85546875" style="169" bestFit="1" customWidth="1"/>
    <col min="2299" max="2304" width="7" style="169" bestFit="1" customWidth="1"/>
    <col min="2305" max="2305" width="6.140625" style="169" bestFit="1" customWidth="1"/>
    <col min="2306" max="2314" width="7" style="169" bestFit="1" customWidth="1"/>
    <col min="2315" max="2315" width="7.85546875" style="169" bestFit="1" customWidth="1"/>
    <col min="2316" max="2316" width="11.42578125" style="169" bestFit="1" customWidth="1"/>
    <col min="2317" max="2539" width="9.140625" style="169"/>
    <col min="2540" max="2540" width="57.85546875" style="169" bestFit="1" customWidth="1"/>
    <col min="2541" max="2541" width="17" style="169" bestFit="1" customWidth="1"/>
    <col min="2542" max="2543" width="7" style="169" bestFit="1" customWidth="1"/>
    <col min="2544" max="2544" width="6.140625" style="169" bestFit="1" customWidth="1"/>
    <col min="2545" max="2548" width="7" style="169" bestFit="1" customWidth="1"/>
    <col min="2549" max="2551" width="6.140625" style="169" bestFit="1" customWidth="1"/>
    <col min="2552" max="2553" width="7" style="169" bestFit="1" customWidth="1"/>
    <col min="2554" max="2554" width="7.85546875" style="169" bestFit="1" customWidth="1"/>
    <col min="2555" max="2560" width="7" style="169" bestFit="1" customWidth="1"/>
    <col min="2561" max="2561" width="6.140625" style="169" bestFit="1" customWidth="1"/>
    <col min="2562" max="2570" width="7" style="169" bestFit="1" customWidth="1"/>
    <col min="2571" max="2571" width="7.85546875" style="169" bestFit="1" customWidth="1"/>
    <col min="2572" max="2572" width="11.42578125" style="169" bestFit="1" customWidth="1"/>
    <col min="2573" max="2795" width="9.140625" style="169"/>
    <col min="2796" max="2796" width="57.85546875" style="169" bestFit="1" customWidth="1"/>
    <col min="2797" max="2797" width="17" style="169" bestFit="1" customWidth="1"/>
    <col min="2798" max="2799" width="7" style="169" bestFit="1" customWidth="1"/>
    <col min="2800" max="2800" width="6.140625" style="169" bestFit="1" customWidth="1"/>
    <col min="2801" max="2804" width="7" style="169" bestFit="1" customWidth="1"/>
    <col min="2805" max="2807" width="6.140625" style="169" bestFit="1" customWidth="1"/>
    <col min="2808" max="2809" width="7" style="169" bestFit="1" customWidth="1"/>
    <col min="2810" max="2810" width="7.85546875" style="169" bestFit="1" customWidth="1"/>
    <col min="2811" max="2816" width="7" style="169" bestFit="1" customWidth="1"/>
    <col min="2817" max="2817" width="6.140625" style="169" bestFit="1" customWidth="1"/>
    <col min="2818" max="2826" width="7" style="169" bestFit="1" customWidth="1"/>
    <col min="2827" max="2827" width="7.85546875" style="169" bestFit="1" customWidth="1"/>
    <col min="2828" max="2828" width="11.42578125" style="169" bestFit="1" customWidth="1"/>
    <col min="2829" max="3051" width="9.140625" style="169"/>
    <col min="3052" max="3052" width="57.85546875" style="169" bestFit="1" customWidth="1"/>
    <col min="3053" max="3053" width="17" style="169" bestFit="1" customWidth="1"/>
    <col min="3054" max="3055" width="7" style="169" bestFit="1" customWidth="1"/>
    <col min="3056" max="3056" width="6.140625" style="169" bestFit="1" customWidth="1"/>
    <col min="3057" max="3060" width="7" style="169" bestFit="1" customWidth="1"/>
    <col min="3061" max="3063" width="6.140625" style="169" bestFit="1" customWidth="1"/>
    <col min="3064" max="3065" width="7" style="169" bestFit="1" customWidth="1"/>
    <col min="3066" max="3066" width="7.85546875" style="169" bestFit="1" customWidth="1"/>
    <col min="3067" max="3072" width="7" style="169" bestFit="1" customWidth="1"/>
    <col min="3073" max="3073" width="6.140625" style="169" bestFit="1" customWidth="1"/>
    <col min="3074" max="3082" width="7" style="169" bestFit="1" customWidth="1"/>
    <col min="3083" max="3083" width="7.85546875" style="169" bestFit="1" customWidth="1"/>
    <col min="3084" max="3084" width="11.42578125" style="169" bestFit="1" customWidth="1"/>
    <col min="3085" max="3307" width="9.140625" style="169"/>
    <col min="3308" max="3308" width="57.85546875" style="169" bestFit="1" customWidth="1"/>
    <col min="3309" max="3309" width="17" style="169" bestFit="1" customWidth="1"/>
    <col min="3310" max="3311" width="7" style="169" bestFit="1" customWidth="1"/>
    <col min="3312" max="3312" width="6.140625" style="169" bestFit="1" customWidth="1"/>
    <col min="3313" max="3316" width="7" style="169" bestFit="1" customWidth="1"/>
    <col min="3317" max="3319" width="6.140625" style="169" bestFit="1" customWidth="1"/>
    <col min="3320" max="3321" width="7" style="169" bestFit="1" customWidth="1"/>
    <col min="3322" max="3322" width="7.85546875" style="169" bestFit="1" customWidth="1"/>
    <col min="3323" max="3328" width="7" style="169" bestFit="1" customWidth="1"/>
    <col min="3329" max="3329" width="6.140625" style="169" bestFit="1" customWidth="1"/>
    <col min="3330" max="3338" width="7" style="169" bestFit="1" customWidth="1"/>
    <col min="3339" max="3339" width="7.85546875" style="169" bestFit="1" customWidth="1"/>
    <col min="3340" max="3340" width="11.42578125" style="169" bestFit="1" customWidth="1"/>
    <col min="3341" max="3563" width="9.140625" style="169"/>
    <col min="3564" max="3564" width="57.85546875" style="169" bestFit="1" customWidth="1"/>
    <col min="3565" max="3565" width="17" style="169" bestFit="1" customWidth="1"/>
    <col min="3566" max="3567" width="7" style="169" bestFit="1" customWidth="1"/>
    <col min="3568" max="3568" width="6.140625" style="169" bestFit="1" customWidth="1"/>
    <col min="3569" max="3572" width="7" style="169" bestFit="1" customWidth="1"/>
    <col min="3573" max="3575" width="6.140625" style="169" bestFit="1" customWidth="1"/>
    <col min="3576" max="3577" width="7" style="169" bestFit="1" customWidth="1"/>
    <col min="3578" max="3578" width="7.85546875" style="169" bestFit="1" customWidth="1"/>
    <col min="3579" max="3584" width="7" style="169" bestFit="1" customWidth="1"/>
    <col min="3585" max="3585" width="6.140625" style="169" bestFit="1" customWidth="1"/>
    <col min="3586" max="3594" width="7" style="169" bestFit="1" customWidth="1"/>
    <col min="3595" max="3595" width="7.85546875" style="169" bestFit="1" customWidth="1"/>
    <col min="3596" max="3596" width="11.42578125" style="169" bestFit="1" customWidth="1"/>
    <col min="3597" max="3819" width="9.140625" style="169"/>
    <col min="3820" max="3820" width="57.85546875" style="169" bestFit="1" customWidth="1"/>
    <col min="3821" max="3821" width="17" style="169" bestFit="1" customWidth="1"/>
    <col min="3822" max="3823" width="7" style="169" bestFit="1" customWidth="1"/>
    <col min="3824" max="3824" width="6.140625" style="169" bestFit="1" customWidth="1"/>
    <col min="3825" max="3828" width="7" style="169" bestFit="1" customWidth="1"/>
    <col min="3829" max="3831" width="6.140625" style="169" bestFit="1" customWidth="1"/>
    <col min="3832" max="3833" width="7" style="169" bestFit="1" customWidth="1"/>
    <col min="3834" max="3834" width="7.85546875" style="169" bestFit="1" customWidth="1"/>
    <col min="3835" max="3840" width="7" style="169" bestFit="1" customWidth="1"/>
    <col min="3841" max="3841" width="6.140625" style="169" bestFit="1" customWidth="1"/>
    <col min="3842" max="3850" width="7" style="169" bestFit="1" customWidth="1"/>
    <col min="3851" max="3851" width="7.85546875" style="169" bestFit="1" customWidth="1"/>
    <col min="3852" max="3852" width="11.42578125" style="169" bestFit="1" customWidth="1"/>
    <col min="3853" max="4075" width="9.140625" style="169"/>
    <col min="4076" max="4076" width="57.85546875" style="169" bestFit="1" customWidth="1"/>
    <col min="4077" max="4077" width="17" style="169" bestFit="1" customWidth="1"/>
    <col min="4078" max="4079" width="7" style="169" bestFit="1" customWidth="1"/>
    <col min="4080" max="4080" width="6.140625" style="169" bestFit="1" customWidth="1"/>
    <col min="4081" max="4084" width="7" style="169" bestFit="1" customWidth="1"/>
    <col min="4085" max="4087" width="6.140625" style="169" bestFit="1" customWidth="1"/>
    <col min="4088" max="4089" width="7" style="169" bestFit="1" customWidth="1"/>
    <col min="4090" max="4090" width="7.85546875" style="169" bestFit="1" customWidth="1"/>
    <col min="4091" max="4096" width="7" style="169" bestFit="1" customWidth="1"/>
    <col min="4097" max="4097" width="6.140625" style="169" bestFit="1" customWidth="1"/>
    <col min="4098" max="4106" width="7" style="169" bestFit="1" customWidth="1"/>
    <col min="4107" max="4107" width="7.85546875" style="169" bestFit="1" customWidth="1"/>
    <col min="4108" max="4108" width="11.42578125" style="169" bestFit="1" customWidth="1"/>
    <col min="4109" max="4331" width="9.140625" style="169"/>
    <col min="4332" max="4332" width="57.85546875" style="169" bestFit="1" customWidth="1"/>
    <col min="4333" max="4333" width="17" style="169" bestFit="1" customWidth="1"/>
    <col min="4334" max="4335" width="7" style="169" bestFit="1" customWidth="1"/>
    <col min="4336" max="4336" width="6.140625" style="169" bestFit="1" customWidth="1"/>
    <col min="4337" max="4340" width="7" style="169" bestFit="1" customWidth="1"/>
    <col min="4341" max="4343" width="6.140625" style="169" bestFit="1" customWidth="1"/>
    <col min="4344" max="4345" width="7" style="169" bestFit="1" customWidth="1"/>
    <col min="4346" max="4346" width="7.85546875" style="169" bestFit="1" customWidth="1"/>
    <col min="4347" max="4352" width="7" style="169" bestFit="1" customWidth="1"/>
    <col min="4353" max="4353" width="6.140625" style="169" bestFit="1" customWidth="1"/>
    <col min="4354" max="4362" width="7" style="169" bestFit="1" customWidth="1"/>
    <col min="4363" max="4363" width="7.85546875" style="169" bestFit="1" customWidth="1"/>
    <col min="4364" max="4364" width="11.42578125" style="169" bestFit="1" customWidth="1"/>
    <col min="4365" max="4587" width="9.140625" style="169"/>
    <col min="4588" max="4588" width="57.85546875" style="169" bestFit="1" customWidth="1"/>
    <col min="4589" max="4589" width="17" style="169" bestFit="1" customWidth="1"/>
    <col min="4590" max="4591" width="7" style="169" bestFit="1" customWidth="1"/>
    <col min="4592" max="4592" width="6.140625" style="169" bestFit="1" customWidth="1"/>
    <col min="4593" max="4596" width="7" style="169" bestFit="1" customWidth="1"/>
    <col min="4597" max="4599" width="6.140625" style="169" bestFit="1" customWidth="1"/>
    <col min="4600" max="4601" width="7" style="169" bestFit="1" customWidth="1"/>
    <col min="4602" max="4602" width="7.85546875" style="169" bestFit="1" customWidth="1"/>
    <col min="4603" max="4608" width="7" style="169" bestFit="1" customWidth="1"/>
    <col min="4609" max="4609" width="6.140625" style="169" bestFit="1" customWidth="1"/>
    <col min="4610" max="4618" width="7" style="169" bestFit="1" customWidth="1"/>
    <col min="4619" max="4619" width="7.85546875" style="169" bestFit="1" customWidth="1"/>
    <col min="4620" max="4620" width="11.42578125" style="169" bestFit="1" customWidth="1"/>
    <col min="4621" max="4843" width="9.140625" style="169"/>
    <col min="4844" max="4844" width="57.85546875" style="169" bestFit="1" customWidth="1"/>
    <col min="4845" max="4845" width="17" style="169" bestFit="1" customWidth="1"/>
    <col min="4846" max="4847" width="7" style="169" bestFit="1" customWidth="1"/>
    <col min="4848" max="4848" width="6.140625" style="169" bestFit="1" customWidth="1"/>
    <col min="4849" max="4852" width="7" style="169" bestFit="1" customWidth="1"/>
    <col min="4853" max="4855" width="6.140625" style="169" bestFit="1" customWidth="1"/>
    <col min="4856" max="4857" width="7" style="169" bestFit="1" customWidth="1"/>
    <col min="4858" max="4858" width="7.85546875" style="169" bestFit="1" customWidth="1"/>
    <col min="4859" max="4864" width="7" style="169" bestFit="1" customWidth="1"/>
    <col min="4865" max="4865" width="6.140625" style="169" bestFit="1" customWidth="1"/>
    <col min="4866" max="4874" width="7" style="169" bestFit="1" customWidth="1"/>
    <col min="4875" max="4875" width="7.85546875" style="169" bestFit="1" customWidth="1"/>
    <col min="4876" max="4876" width="11.42578125" style="169" bestFit="1" customWidth="1"/>
    <col min="4877" max="5099" width="9.140625" style="169"/>
    <col min="5100" max="5100" width="57.85546875" style="169" bestFit="1" customWidth="1"/>
    <col min="5101" max="5101" width="17" style="169" bestFit="1" customWidth="1"/>
    <col min="5102" max="5103" width="7" style="169" bestFit="1" customWidth="1"/>
    <col min="5104" max="5104" width="6.140625" style="169" bestFit="1" customWidth="1"/>
    <col min="5105" max="5108" width="7" style="169" bestFit="1" customWidth="1"/>
    <col min="5109" max="5111" width="6.140625" style="169" bestFit="1" customWidth="1"/>
    <col min="5112" max="5113" width="7" style="169" bestFit="1" customWidth="1"/>
    <col min="5114" max="5114" width="7.85546875" style="169" bestFit="1" customWidth="1"/>
    <col min="5115" max="5120" width="7" style="169" bestFit="1" customWidth="1"/>
    <col min="5121" max="5121" width="6.140625" style="169" bestFit="1" customWidth="1"/>
    <col min="5122" max="5130" width="7" style="169" bestFit="1" customWidth="1"/>
    <col min="5131" max="5131" width="7.85546875" style="169" bestFit="1" customWidth="1"/>
    <col min="5132" max="5132" width="11.42578125" style="169" bestFit="1" customWidth="1"/>
    <col min="5133" max="5355" width="9.140625" style="169"/>
    <col min="5356" max="5356" width="57.85546875" style="169" bestFit="1" customWidth="1"/>
    <col min="5357" max="5357" width="17" style="169" bestFit="1" customWidth="1"/>
    <col min="5358" max="5359" width="7" style="169" bestFit="1" customWidth="1"/>
    <col min="5360" max="5360" width="6.140625" style="169" bestFit="1" customWidth="1"/>
    <col min="5361" max="5364" width="7" style="169" bestFit="1" customWidth="1"/>
    <col min="5365" max="5367" width="6.140625" style="169" bestFit="1" customWidth="1"/>
    <col min="5368" max="5369" width="7" style="169" bestFit="1" customWidth="1"/>
    <col min="5370" max="5370" width="7.85546875" style="169" bestFit="1" customWidth="1"/>
    <col min="5371" max="5376" width="7" style="169" bestFit="1" customWidth="1"/>
    <col min="5377" max="5377" width="6.140625" style="169" bestFit="1" customWidth="1"/>
    <col min="5378" max="5386" width="7" style="169" bestFit="1" customWidth="1"/>
    <col min="5387" max="5387" width="7.85546875" style="169" bestFit="1" customWidth="1"/>
    <col min="5388" max="5388" width="11.42578125" style="169" bestFit="1" customWidth="1"/>
    <col min="5389" max="5611" width="9.140625" style="169"/>
    <col min="5612" max="5612" width="57.85546875" style="169" bestFit="1" customWidth="1"/>
    <col min="5613" max="5613" width="17" style="169" bestFit="1" customWidth="1"/>
    <col min="5614" max="5615" width="7" style="169" bestFit="1" customWidth="1"/>
    <col min="5616" max="5616" width="6.140625" style="169" bestFit="1" customWidth="1"/>
    <col min="5617" max="5620" width="7" style="169" bestFit="1" customWidth="1"/>
    <col min="5621" max="5623" width="6.140625" style="169" bestFit="1" customWidth="1"/>
    <col min="5624" max="5625" width="7" style="169" bestFit="1" customWidth="1"/>
    <col min="5626" max="5626" width="7.85546875" style="169" bestFit="1" customWidth="1"/>
    <col min="5627" max="5632" width="7" style="169" bestFit="1" customWidth="1"/>
    <col min="5633" max="5633" width="6.140625" style="169" bestFit="1" customWidth="1"/>
    <col min="5634" max="5642" width="7" style="169" bestFit="1" customWidth="1"/>
    <col min="5643" max="5643" width="7.85546875" style="169" bestFit="1" customWidth="1"/>
    <col min="5644" max="5644" width="11.42578125" style="169" bestFit="1" customWidth="1"/>
    <col min="5645" max="5867" width="9.140625" style="169"/>
    <col min="5868" max="5868" width="57.85546875" style="169" bestFit="1" customWidth="1"/>
    <col min="5869" max="5869" width="17" style="169" bestFit="1" customWidth="1"/>
    <col min="5870" max="5871" width="7" style="169" bestFit="1" customWidth="1"/>
    <col min="5872" max="5872" width="6.140625" style="169" bestFit="1" customWidth="1"/>
    <col min="5873" max="5876" width="7" style="169" bestFit="1" customWidth="1"/>
    <col min="5877" max="5879" width="6.140625" style="169" bestFit="1" customWidth="1"/>
    <col min="5880" max="5881" width="7" style="169" bestFit="1" customWidth="1"/>
    <col min="5882" max="5882" width="7.85546875" style="169" bestFit="1" customWidth="1"/>
    <col min="5883" max="5888" width="7" style="169" bestFit="1" customWidth="1"/>
    <col min="5889" max="5889" width="6.140625" style="169" bestFit="1" customWidth="1"/>
    <col min="5890" max="5898" width="7" style="169" bestFit="1" customWidth="1"/>
    <col min="5899" max="5899" width="7.85546875" style="169" bestFit="1" customWidth="1"/>
    <col min="5900" max="5900" width="11.42578125" style="169" bestFit="1" customWidth="1"/>
    <col min="5901" max="6123" width="9.140625" style="169"/>
    <col min="6124" max="6124" width="57.85546875" style="169" bestFit="1" customWidth="1"/>
    <col min="6125" max="6125" width="17" style="169" bestFit="1" customWidth="1"/>
    <col min="6126" max="6127" width="7" style="169" bestFit="1" customWidth="1"/>
    <col min="6128" max="6128" width="6.140625" style="169" bestFit="1" customWidth="1"/>
    <col min="6129" max="6132" width="7" style="169" bestFit="1" customWidth="1"/>
    <col min="6133" max="6135" width="6.140625" style="169" bestFit="1" customWidth="1"/>
    <col min="6136" max="6137" width="7" style="169" bestFit="1" customWidth="1"/>
    <col min="6138" max="6138" width="7.85546875" style="169" bestFit="1" customWidth="1"/>
    <col min="6139" max="6144" width="7" style="169" bestFit="1" customWidth="1"/>
    <col min="6145" max="6145" width="6.140625" style="169" bestFit="1" customWidth="1"/>
    <col min="6146" max="6154" width="7" style="169" bestFit="1" customWidth="1"/>
    <col min="6155" max="6155" width="7.85546875" style="169" bestFit="1" customWidth="1"/>
    <col min="6156" max="6156" width="11.42578125" style="169" bestFit="1" customWidth="1"/>
    <col min="6157" max="6379" width="9.140625" style="169"/>
    <col min="6380" max="6380" width="57.85546875" style="169" bestFit="1" customWidth="1"/>
    <col min="6381" max="6381" width="17" style="169" bestFit="1" customWidth="1"/>
    <col min="6382" max="6383" width="7" style="169" bestFit="1" customWidth="1"/>
    <col min="6384" max="6384" width="6.140625" style="169" bestFit="1" customWidth="1"/>
    <col min="6385" max="6388" width="7" style="169" bestFit="1" customWidth="1"/>
    <col min="6389" max="6391" width="6.140625" style="169" bestFit="1" customWidth="1"/>
    <col min="6392" max="6393" width="7" style="169" bestFit="1" customWidth="1"/>
    <col min="6394" max="6394" width="7.85546875" style="169" bestFit="1" customWidth="1"/>
    <col min="6395" max="6400" width="7" style="169" bestFit="1" customWidth="1"/>
    <col min="6401" max="6401" width="6.140625" style="169" bestFit="1" customWidth="1"/>
    <col min="6402" max="6410" width="7" style="169" bestFit="1" customWidth="1"/>
    <col min="6411" max="6411" width="7.85546875" style="169" bestFit="1" customWidth="1"/>
    <col min="6412" max="6412" width="11.42578125" style="169" bestFit="1" customWidth="1"/>
    <col min="6413" max="6635" width="9.140625" style="169"/>
    <col min="6636" max="6636" width="57.85546875" style="169" bestFit="1" customWidth="1"/>
    <col min="6637" max="6637" width="17" style="169" bestFit="1" customWidth="1"/>
    <col min="6638" max="6639" width="7" style="169" bestFit="1" customWidth="1"/>
    <col min="6640" max="6640" width="6.140625" style="169" bestFit="1" customWidth="1"/>
    <col min="6641" max="6644" width="7" style="169" bestFit="1" customWidth="1"/>
    <col min="6645" max="6647" width="6.140625" style="169" bestFit="1" customWidth="1"/>
    <col min="6648" max="6649" width="7" style="169" bestFit="1" customWidth="1"/>
    <col min="6650" max="6650" width="7.85546875" style="169" bestFit="1" customWidth="1"/>
    <col min="6651" max="6656" width="7" style="169" bestFit="1" customWidth="1"/>
    <col min="6657" max="6657" width="6.140625" style="169" bestFit="1" customWidth="1"/>
    <col min="6658" max="6666" width="7" style="169" bestFit="1" customWidth="1"/>
    <col min="6667" max="6667" width="7.85546875" style="169" bestFit="1" customWidth="1"/>
    <col min="6668" max="6668" width="11.42578125" style="169" bestFit="1" customWidth="1"/>
    <col min="6669" max="6891" width="9.140625" style="169"/>
    <col min="6892" max="6892" width="57.85546875" style="169" bestFit="1" customWidth="1"/>
    <col min="6893" max="6893" width="17" style="169" bestFit="1" customWidth="1"/>
    <col min="6894" max="6895" width="7" style="169" bestFit="1" customWidth="1"/>
    <col min="6896" max="6896" width="6.140625" style="169" bestFit="1" customWidth="1"/>
    <col min="6897" max="6900" width="7" style="169" bestFit="1" customWidth="1"/>
    <col min="6901" max="6903" width="6.140625" style="169" bestFit="1" customWidth="1"/>
    <col min="6904" max="6905" width="7" style="169" bestFit="1" customWidth="1"/>
    <col min="6906" max="6906" width="7.85546875" style="169" bestFit="1" customWidth="1"/>
    <col min="6907" max="6912" width="7" style="169" bestFit="1" customWidth="1"/>
    <col min="6913" max="6913" width="6.140625" style="169" bestFit="1" customWidth="1"/>
    <col min="6914" max="6922" width="7" style="169" bestFit="1" customWidth="1"/>
    <col min="6923" max="6923" width="7.85546875" style="169" bestFit="1" customWidth="1"/>
    <col min="6924" max="6924" width="11.42578125" style="169" bestFit="1" customWidth="1"/>
    <col min="6925" max="7147" width="9.140625" style="169"/>
    <col min="7148" max="7148" width="57.85546875" style="169" bestFit="1" customWidth="1"/>
    <col min="7149" max="7149" width="17" style="169" bestFit="1" customWidth="1"/>
    <col min="7150" max="7151" width="7" style="169" bestFit="1" customWidth="1"/>
    <col min="7152" max="7152" width="6.140625" style="169" bestFit="1" customWidth="1"/>
    <col min="7153" max="7156" width="7" style="169" bestFit="1" customWidth="1"/>
    <col min="7157" max="7159" width="6.140625" style="169" bestFit="1" customWidth="1"/>
    <col min="7160" max="7161" width="7" style="169" bestFit="1" customWidth="1"/>
    <col min="7162" max="7162" width="7.85546875" style="169" bestFit="1" customWidth="1"/>
    <col min="7163" max="7168" width="7" style="169" bestFit="1" customWidth="1"/>
    <col min="7169" max="7169" width="6.140625" style="169" bestFit="1" customWidth="1"/>
    <col min="7170" max="7178" width="7" style="169" bestFit="1" customWidth="1"/>
    <col min="7179" max="7179" width="7.85546875" style="169" bestFit="1" customWidth="1"/>
    <col min="7180" max="7180" width="11.42578125" style="169" bestFit="1" customWidth="1"/>
    <col min="7181" max="7403" width="9.140625" style="169"/>
    <col min="7404" max="7404" width="57.85546875" style="169" bestFit="1" customWidth="1"/>
    <col min="7405" max="7405" width="17" style="169" bestFit="1" customWidth="1"/>
    <col min="7406" max="7407" width="7" style="169" bestFit="1" customWidth="1"/>
    <col min="7408" max="7408" width="6.140625" style="169" bestFit="1" customWidth="1"/>
    <col min="7409" max="7412" width="7" style="169" bestFit="1" customWidth="1"/>
    <col min="7413" max="7415" width="6.140625" style="169" bestFit="1" customWidth="1"/>
    <col min="7416" max="7417" width="7" style="169" bestFit="1" customWidth="1"/>
    <col min="7418" max="7418" width="7.85546875" style="169" bestFit="1" customWidth="1"/>
    <col min="7419" max="7424" width="7" style="169" bestFit="1" customWidth="1"/>
    <col min="7425" max="7425" width="6.140625" style="169" bestFit="1" customWidth="1"/>
    <col min="7426" max="7434" width="7" style="169" bestFit="1" customWidth="1"/>
    <col min="7435" max="7435" width="7.85546875" style="169" bestFit="1" customWidth="1"/>
    <col min="7436" max="7436" width="11.42578125" style="169" bestFit="1" customWidth="1"/>
    <col min="7437" max="7659" width="9.140625" style="169"/>
    <col min="7660" max="7660" width="57.85546875" style="169" bestFit="1" customWidth="1"/>
    <col min="7661" max="7661" width="17" style="169" bestFit="1" customWidth="1"/>
    <col min="7662" max="7663" width="7" style="169" bestFit="1" customWidth="1"/>
    <col min="7664" max="7664" width="6.140625" style="169" bestFit="1" customWidth="1"/>
    <col min="7665" max="7668" width="7" style="169" bestFit="1" customWidth="1"/>
    <col min="7669" max="7671" width="6.140625" style="169" bestFit="1" customWidth="1"/>
    <col min="7672" max="7673" width="7" style="169" bestFit="1" customWidth="1"/>
    <col min="7674" max="7674" width="7.85546875" style="169" bestFit="1" customWidth="1"/>
    <col min="7675" max="7680" width="7" style="169" bestFit="1" customWidth="1"/>
    <col min="7681" max="7681" width="6.140625" style="169" bestFit="1" customWidth="1"/>
    <col min="7682" max="7690" width="7" style="169" bestFit="1" customWidth="1"/>
    <col min="7691" max="7691" width="7.85546875" style="169" bestFit="1" customWidth="1"/>
    <col min="7692" max="7692" width="11.42578125" style="169" bestFit="1" customWidth="1"/>
    <col min="7693" max="7915" width="9.140625" style="169"/>
    <col min="7916" max="7916" width="57.85546875" style="169" bestFit="1" customWidth="1"/>
    <col min="7917" max="7917" width="17" style="169" bestFit="1" customWidth="1"/>
    <col min="7918" max="7919" width="7" style="169" bestFit="1" customWidth="1"/>
    <col min="7920" max="7920" width="6.140625" style="169" bestFit="1" customWidth="1"/>
    <col min="7921" max="7924" width="7" style="169" bestFit="1" customWidth="1"/>
    <col min="7925" max="7927" width="6.140625" style="169" bestFit="1" customWidth="1"/>
    <col min="7928" max="7929" width="7" style="169" bestFit="1" customWidth="1"/>
    <col min="7930" max="7930" width="7.85546875" style="169" bestFit="1" customWidth="1"/>
    <col min="7931" max="7936" width="7" style="169" bestFit="1" customWidth="1"/>
    <col min="7937" max="7937" width="6.140625" style="169" bestFit="1" customWidth="1"/>
    <col min="7938" max="7946" width="7" style="169" bestFit="1" customWidth="1"/>
    <col min="7947" max="7947" width="7.85546875" style="169" bestFit="1" customWidth="1"/>
    <col min="7948" max="7948" width="11.42578125" style="169" bestFit="1" customWidth="1"/>
    <col min="7949" max="8171" width="9.140625" style="169"/>
    <col min="8172" max="8172" width="57.85546875" style="169" bestFit="1" customWidth="1"/>
    <col min="8173" max="8173" width="17" style="169" bestFit="1" customWidth="1"/>
    <col min="8174" max="8175" width="7" style="169" bestFit="1" customWidth="1"/>
    <col min="8176" max="8176" width="6.140625" style="169" bestFit="1" customWidth="1"/>
    <col min="8177" max="8180" width="7" style="169" bestFit="1" customWidth="1"/>
    <col min="8181" max="8183" width="6.140625" style="169" bestFit="1" customWidth="1"/>
    <col min="8184" max="8185" width="7" style="169" bestFit="1" customWidth="1"/>
    <col min="8186" max="8186" width="7.85546875" style="169" bestFit="1" customWidth="1"/>
    <col min="8187" max="8192" width="7" style="169" bestFit="1" customWidth="1"/>
    <col min="8193" max="8193" width="6.140625" style="169" bestFit="1" customWidth="1"/>
    <col min="8194" max="8202" width="7" style="169" bestFit="1" customWidth="1"/>
    <col min="8203" max="8203" width="7.85546875" style="169" bestFit="1" customWidth="1"/>
    <col min="8204" max="8204" width="11.42578125" style="169" bestFit="1" customWidth="1"/>
    <col min="8205" max="8427" width="9.140625" style="169"/>
    <col min="8428" max="8428" width="57.85546875" style="169" bestFit="1" customWidth="1"/>
    <col min="8429" max="8429" width="17" style="169" bestFit="1" customWidth="1"/>
    <col min="8430" max="8431" width="7" style="169" bestFit="1" customWidth="1"/>
    <col min="8432" max="8432" width="6.140625" style="169" bestFit="1" customWidth="1"/>
    <col min="8433" max="8436" width="7" style="169" bestFit="1" customWidth="1"/>
    <col min="8437" max="8439" width="6.140625" style="169" bestFit="1" customWidth="1"/>
    <col min="8440" max="8441" width="7" style="169" bestFit="1" customWidth="1"/>
    <col min="8442" max="8442" width="7.85546875" style="169" bestFit="1" customWidth="1"/>
    <col min="8443" max="8448" width="7" style="169" bestFit="1" customWidth="1"/>
    <col min="8449" max="8449" width="6.140625" style="169" bestFit="1" customWidth="1"/>
    <col min="8450" max="8458" width="7" style="169" bestFit="1" customWidth="1"/>
    <col min="8459" max="8459" width="7.85546875" style="169" bestFit="1" customWidth="1"/>
    <col min="8460" max="8460" width="11.42578125" style="169" bestFit="1" customWidth="1"/>
    <col min="8461" max="8683" width="9.140625" style="169"/>
    <col min="8684" max="8684" width="57.85546875" style="169" bestFit="1" customWidth="1"/>
    <col min="8685" max="8685" width="17" style="169" bestFit="1" customWidth="1"/>
    <col min="8686" max="8687" width="7" style="169" bestFit="1" customWidth="1"/>
    <col min="8688" max="8688" width="6.140625" style="169" bestFit="1" customWidth="1"/>
    <col min="8689" max="8692" width="7" style="169" bestFit="1" customWidth="1"/>
    <col min="8693" max="8695" width="6.140625" style="169" bestFit="1" customWidth="1"/>
    <col min="8696" max="8697" width="7" style="169" bestFit="1" customWidth="1"/>
    <col min="8698" max="8698" width="7.85546875" style="169" bestFit="1" customWidth="1"/>
    <col min="8699" max="8704" width="7" style="169" bestFit="1" customWidth="1"/>
    <col min="8705" max="8705" width="6.140625" style="169" bestFit="1" customWidth="1"/>
    <col min="8706" max="8714" width="7" style="169" bestFit="1" customWidth="1"/>
    <col min="8715" max="8715" width="7.85546875" style="169" bestFit="1" customWidth="1"/>
    <col min="8716" max="8716" width="11.42578125" style="169" bestFit="1" customWidth="1"/>
    <col min="8717" max="8939" width="9.140625" style="169"/>
    <col min="8940" max="8940" width="57.85546875" style="169" bestFit="1" customWidth="1"/>
    <col min="8941" max="8941" width="17" style="169" bestFit="1" customWidth="1"/>
    <col min="8942" max="8943" width="7" style="169" bestFit="1" customWidth="1"/>
    <col min="8944" max="8944" width="6.140625" style="169" bestFit="1" customWidth="1"/>
    <col min="8945" max="8948" width="7" style="169" bestFit="1" customWidth="1"/>
    <col min="8949" max="8951" width="6.140625" style="169" bestFit="1" customWidth="1"/>
    <col min="8952" max="8953" width="7" style="169" bestFit="1" customWidth="1"/>
    <col min="8954" max="8954" width="7.85546875" style="169" bestFit="1" customWidth="1"/>
    <col min="8955" max="8960" width="7" style="169" bestFit="1" customWidth="1"/>
    <col min="8961" max="8961" width="6.140625" style="169" bestFit="1" customWidth="1"/>
    <col min="8962" max="8970" width="7" style="169" bestFit="1" customWidth="1"/>
    <col min="8971" max="8971" width="7.85546875" style="169" bestFit="1" customWidth="1"/>
    <col min="8972" max="8972" width="11.42578125" style="169" bestFit="1" customWidth="1"/>
    <col min="8973" max="9195" width="9.140625" style="169"/>
    <col min="9196" max="9196" width="57.85546875" style="169" bestFit="1" customWidth="1"/>
    <col min="9197" max="9197" width="17" style="169" bestFit="1" customWidth="1"/>
    <col min="9198" max="9199" width="7" style="169" bestFit="1" customWidth="1"/>
    <col min="9200" max="9200" width="6.140625" style="169" bestFit="1" customWidth="1"/>
    <col min="9201" max="9204" width="7" style="169" bestFit="1" customWidth="1"/>
    <col min="9205" max="9207" width="6.140625" style="169" bestFit="1" customWidth="1"/>
    <col min="9208" max="9209" width="7" style="169" bestFit="1" customWidth="1"/>
    <col min="9210" max="9210" width="7.85546875" style="169" bestFit="1" customWidth="1"/>
    <col min="9211" max="9216" width="7" style="169" bestFit="1" customWidth="1"/>
    <col min="9217" max="9217" width="6.140625" style="169" bestFit="1" customWidth="1"/>
    <col min="9218" max="9226" width="7" style="169" bestFit="1" customWidth="1"/>
    <col min="9227" max="9227" width="7.85546875" style="169" bestFit="1" customWidth="1"/>
    <col min="9228" max="9228" width="11.42578125" style="169" bestFit="1" customWidth="1"/>
    <col min="9229" max="9451" width="9.140625" style="169"/>
    <col min="9452" max="9452" width="57.85546875" style="169" bestFit="1" customWidth="1"/>
    <col min="9453" max="9453" width="17" style="169" bestFit="1" customWidth="1"/>
    <col min="9454" max="9455" width="7" style="169" bestFit="1" customWidth="1"/>
    <col min="9456" max="9456" width="6.140625" style="169" bestFit="1" customWidth="1"/>
    <col min="9457" max="9460" width="7" style="169" bestFit="1" customWidth="1"/>
    <col min="9461" max="9463" width="6.140625" style="169" bestFit="1" customWidth="1"/>
    <col min="9464" max="9465" width="7" style="169" bestFit="1" customWidth="1"/>
    <col min="9466" max="9466" width="7.85546875" style="169" bestFit="1" customWidth="1"/>
    <col min="9467" max="9472" width="7" style="169" bestFit="1" customWidth="1"/>
    <col min="9473" max="9473" width="6.140625" style="169" bestFit="1" customWidth="1"/>
    <col min="9474" max="9482" width="7" style="169" bestFit="1" customWidth="1"/>
    <col min="9483" max="9483" width="7.85546875" style="169" bestFit="1" customWidth="1"/>
    <col min="9484" max="9484" width="11.42578125" style="169" bestFit="1" customWidth="1"/>
    <col min="9485" max="9707" width="9.140625" style="169"/>
    <col min="9708" max="9708" width="57.85546875" style="169" bestFit="1" customWidth="1"/>
    <col min="9709" max="9709" width="17" style="169" bestFit="1" customWidth="1"/>
    <col min="9710" max="9711" width="7" style="169" bestFit="1" customWidth="1"/>
    <col min="9712" max="9712" width="6.140625" style="169" bestFit="1" customWidth="1"/>
    <col min="9713" max="9716" width="7" style="169" bestFit="1" customWidth="1"/>
    <col min="9717" max="9719" width="6.140625" style="169" bestFit="1" customWidth="1"/>
    <col min="9720" max="9721" width="7" style="169" bestFit="1" customWidth="1"/>
    <col min="9722" max="9722" width="7.85546875" style="169" bestFit="1" customWidth="1"/>
    <col min="9723" max="9728" width="7" style="169" bestFit="1" customWidth="1"/>
    <col min="9729" max="9729" width="6.140625" style="169" bestFit="1" customWidth="1"/>
    <col min="9730" max="9738" width="7" style="169" bestFit="1" customWidth="1"/>
    <col min="9739" max="9739" width="7.85546875" style="169" bestFit="1" customWidth="1"/>
    <col min="9740" max="9740" width="11.42578125" style="169" bestFit="1" customWidth="1"/>
    <col min="9741" max="9963" width="9.140625" style="169"/>
    <col min="9964" max="9964" width="57.85546875" style="169" bestFit="1" customWidth="1"/>
    <col min="9965" max="9965" width="17" style="169" bestFit="1" customWidth="1"/>
    <col min="9966" max="9967" width="7" style="169" bestFit="1" customWidth="1"/>
    <col min="9968" max="9968" width="6.140625" style="169" bestFit="1" customWidth="1"/>
    <col min="9969" max="9972" width="7" style="169" bestFit="1" customWidth="1"/>
    <col min="9973" max="9975" width="6.140625" style="169" bestFit="1" customWidth="1"/>
    <col min="9976" max="9977" width="7" style="169" bestFit="1" customWidth="1"/>
    <col min="9978" max="9978" width="7.85546875" style="169" bestFit="1" customWidth="1"/>
    <col min="9979" max="9984" width="7" style="169" bestFit="1" customWidth="1"/>
    <col min="9985" max="9985" width="6.140625" style="169" bestFit="1" customWidth="1"/>
    <col min="9986" max="9994" width="7" style="169" bestFit="1" customWidth="1"/>
    <col min="9995" max="9995" width="7.85546875" style="169" bestFit="1" customWidth="1"/>
    <col min="9996" max="9996" width="11.42578125" style="169" bestFit="1" customWidth="1"/>
    <col min="9997" max="10219" width="9.140625" style="169"/>
    <col min="10220" max="10220" width="57.85546875" style="169" bestFit="1" customWidth="1"/>
    <col min="10221" max="10221" width="17" style="169" bestFit="1" customWidth="1"/>
    <col min="10222" max="10223" width="7" style="169" bestFit="1" customWidth="1"/>
    <col min="10224" max="10224" width="6.140625" style="169" bestFit="1" customWidth="1"/>
    <col min="10225" max="10228" width="7" style="169" bestFit="1" customWidth="1"/>
    <col min="10229" max="10231" width="6.140625" style="169" bestFit="1" customWidth="1"/>
    <col min="10232" max="10233" width="7" style="169" bestFit="1" customWidth="1"/>
    <col min="10234" max="10234" width="7.85546875" style="169" bestFit="1" customWidth="1"/>
    <col min="10235" max="10240" width="7" style="169" bestFit="1" customWidth="1"/>
    <col min="10241" max="10241" width="6.140625" style="169" bestFit="1" customWidth="1"/>
    <col min="10242" max="10250" width="7" style="169" bestFit="1" customWidth="1"/>
    <col min="10251" max="10251" width="7.85546875" style="169" bestFit="1" customWidth="1"/>
    <col min="10252" max="10252" width="11.42578125" style="169" bestFit="1" customWidth="1"/>
    <col min="10253" max="10475" width="9.140625" style="169"/>
    <col min="10476" max="10476" width="57.85546875" style="169" bestFit="1" customWidth="1"/>
    <col min="10477" max="10477" width="17" style="169" bestFit="1" customWidth="1"/>
    <col min="10478" max="10479" width="7" style="169" bestFit="1" customWidth="1"/>
    <col min="10480" max="10480" width="6.140625" style="169" bestFit="1" customWidth="1"/>
    <col min="10481" max="10484" width="7" style="169" bestFit="1" customWidth="1"/>
    <col min="10485" max="10487" width="6.140625" style="169" bestFit="1" customWidth="1"/>
    <col min="10488" max="10489" width="7" style="169" bestFit="1" customWidth="1"/>
    <col min="10490" max="10490" width="7.85546875" style="169" bestFit="1" customWidth="1"/>
    <col min="10491" max="10496" width="7" style="169" bestFit="1" customWidth="1"/>
    <col min="10497" max="10497" width="6.140625" style="169" bestFit="1" customWidth="1"/>
    <col min="10498" max="10506" width="7" style="169" bestFit="1" customWidth="1"/>
    <col min="10507" max="10507" width="7.85546875" style="169" bestFit="1" customWidth="1"/>
    <col min="10508" max="10508" width="11.42578125" style="169" bestFit="1" customWidth="1"/>
    <col min="10509" max="10731" width="9.140625" style="169"/>
    <col min="10732" max="10732" width="57.85546875" style="169" bestFit="1" customWidth="1"/>
    <col min="10733" max="10733" width="17" style="169" bestFit="1" customWidth="1"/>
    <col min="10734" max="10735" width="7" style="169" bestFit="1" customWidth="1"/>
    <col min="10736" max="10736" width="6.140625" style="169" bestFit="1" customWidth="1"/>
    <col min="10737" max="10740" width="7" style="169" bestFit="1" customWidth="1"/>
    <col min="10741" max="10743" width="6.140625" style="169" bestFit="1" customWidth="1"/>
    <col min="10744" max="10745" width="7" style="169" bestFit="1" customWidth="1"/>
    <col min="10746" max="10746" width="7.85546875" style="169" bestFit="1" customWidth="1"/>
    <col min="10747" max="10752" width="7" style="169" bestFit="1" customWidth="1"/>
    <col min="10753" max="10753" width="6.140625" style="169" bestFit="1" customWidth="1"/>
    <col min="10754" max="10762" width="7" style="169" bestFit="1" customWidth="1"/>
    <col min="10763" max="10763" width="7.85546875" style="169" bestFit="1" customWidth="1"/>
    <col min="10764" max="10764" width="11.42578125" style="169" bestFit="1" customWidth="1"/>
    <col min="10765" max="10987" width="9.140625" style="169"/>
    <col min="10988" max="10988" width="57.85546875" style="169" bestFit="1" customWidth="1"/>
    <col min="10989" max="10989" width="17" style="169" bestFit="1" customWidth="1"/>
    <col min="10990" max="10991" width="7" style="169" bestFit="1" customWidth="1"/>
    <col min="10992" max="10992" width="6.140625" style="169" bestFit="1" customWidth="1"/>
    <col min="10993" max="10996" width="7" style="169" bestFit="1" customWidth="1"/>
    <col min="10997" max="10999" width="6.140625" style="169" bestFit="1" customWidth="1"/>
    <col min="11000" max="11001" width="7" style="169" bestFit="1" customWidth="1"/>
    <col min="11002" max="11002" width="7.85546875" style="169" bestFit="1" customWidth="1"/>
    <col min="11003" max="11008" width="7" style="169" bestFit="1" customWidth="1"/>
    <col min="11009" max="11009" width="6.140625" style="169" bestFit="1" customWidth="1"/>
    <col min="11010" max="11018" width="7" style="169" bestFit="1" customWidth="1"/>
    <col min="11019" max="11019" width="7.85546875" style="169" bestFit="1" customWidth="1"/>
    <col min="11020" max="11020" width="11.42578125" style="169" bestFit="1" customWidth="1"/>
    <col min="11021" max="11243" width="9.140625" style="169"/>
    <col min="11244" max="11244" width="57.85546875" style="169" bestFit="1" customWidth="1"/>
    <col min="11245" max="11245" width="17" style="169" bestFit="1" customWidth="1"/>
    <col min="11246" max="11247" width="7" style="169" bestFit="1" customWidth="1"/>
    <col min="11248" max="11248" width="6.140625" style="169" bestFit="1" customWidth="1"/>
    <col min="11249" max="11252" width="7" style="169" bestFit="1" customWidth="1"/>
    <col min="11253" max="11255" width="6.140625" style="169" bestFit="1" customWidth="1"/>
    <col min="11256" max="11257" width="7" style="169" bestFit="1" customWidth="1"/>
    <col min="11258" max="11258" width="7.85546875" style="169" bestFit="1" customWidth="1"/>
    <col min="11259" max="11264" width="7" style="169" bestFit="1" customWidth="1"/>
    <col min="11265" max="11265" width="6.140625" style="169" bestFit="1" customWidth="1"/>
    <col min="11266" max="11274" width="7" style="169" bestFit="1" customWidth="1"/>
    <col min="11275" max="11275" width="7.85546875" style="169" bestFit="1" customWidth="1"/>
    <col min="11276" max="11276" width="11.42578125" style="169" bestFit="1" customWidth="1"/>
    <col min="11277" max="11499" width="9.140625" style="169"/>
    <col min="11500" max="11500" width="57.85546875" style="169" bestFit="1" customWidth="1"/>
    <col min="11501" max="11501" width="17" style="169" bestFit="1" customWidth="1"/>
    <col min="11502" max="11503" width="7" style="169" bestFit="1" customWidth="1"/>
    <col min="11504" max="11504" width="6.140625" style="169" bestFit="1" customWidth="1"/>
    <col min="11505" max="11508" width="7" style="169" bestFit="1" customWidth="1"/>
    <col min="11509" max="11511" width="6.140625" style="169" bestFit="1" customWidth="1"/>
    <col min="11512" max="11513" width="7" style="169" bestFit="1" customWidth="1"/>
    <col min="11514" max="11514" width="7.85546875" style="169" bestFit="1" customWidth="1"/>
    <col min="11515" max="11520" width="7" style="169" bestFit="1" customWidth="1"/>
    <col min="11521" max="11521" width="6.140625" style="169" bestFit="1" customWidth="1"/>
    <col min="11522" max="11530" width="7" style="169" bestFit="1" customWidth="1"/>
    <col min="11531" max="11531" width="7.85546875" style="169" bestFit="1" customWidth="1"/>
    <col min="11532" max="11532" width="11.42578125" style="169" bestFit="1" customWidth="1"/>
    <col min="11533" max="11755" width="9.140625" style="169"/>
    <col min="11756" max="11756" width="57.85546875" style="169" bestFit="1" customWidth="1"/>
    <col min="11757" max="11757" width="17" style="169" bestFit="1" customWidth="1"/>
    <col min="11758" max="11759" width="7" style="169" bestFit="1" customWidth="1"/>
    <col min="11760" max="11760" width="6.140625" style="169" bestFit="1" customWidth="1"/>
    <col min="11761" max="11764" width="7" style="169" bestFit="1" customWidth="1"/>
    <col min="11765" max="11767" width="6.140625" style="169" bestFit="1" customWidth="1"/>
    <col min="11768" max="11769" width="7" style="169" bestFit="1" customWidth="1"/>
    <col min="11770" max="11770" width="7.85546875" style="169" bestFit="1" customWidth="1"/>
    <col min="11771" max="11776" width="7" style="169" bestFit="1" customWidth="1"/>
    <col min="11777" max="11777" width="6.140625" style="169" bestFit="1" customWidth="1"/>
    <col min="11778" max="11786" width="7" style="169" bestFit="1" customWidth="1"/>
    <col min="11787" max="11787" width="7.85546875" style="169" bestFit="1" customWidth="1"/>
    <col min="11788" max="11788" width="11.42578125" style="169" bestFit="1" customWidth="1"/>
    <col min="11789" max="12011" width="9.140625" style="169"/>
    <col min="12012" max="12012" width="57.85546875" style="169" bestFit="1" customWidth="1"/>
    <col min="12013" max="12013" width="17" style="169" bestFit="1" customWidth="1"/>
    <col min="12014" max="12015" width="7" style="169" bestFit="1" customWidth="1"/>
    <col min="12016" max="12016" width="6.140625" style="169" bestFit="1" customWidth="1"/>
    <col min="12017" max="12020" width="7" style="169" bestFit="1" customWidth="1"/>
    <col min="12021" max="12023" width="6.140625" style="169" bestFit="1" customWidth="1"/>
    <col min="12024" max="12025" width="7" style="169" bestFit="1" customWidth="1"/>
    <col min="12026" max="12026" width="7.85546875" style="169" bestFit="1" customWidth="1"/>
    <col min="12027" max="12032" width="7" style="169" bestFit="1" customWidth="1"/>
    <col min="12033" max="12033" width="6.140625" style="169" bestFit="1" customWidth="1"/>
    <col min="12034" max="12042" width="7" style="169" bestFit="1" customWidth="1"/>
    <col min="12043" max="12043" width="7.85546875" style="169" bestFit="1" customWidth="1"/>
    <col min="12044" max="12044" width="11.42578125" style="169" bestFit="1" customWidth="1"/>
    <col min="12045" max="12267" width="9.140625" style="169"/>
    <col min="12268" max="12268" width="57.85546875" style="169" bestFit="1" customWidth="1"/>
    <col min="12269" max="12269" width="17" style="169" bestFit="1" customWidth="1"/>
    <col min="12270" max="12271" width="7" style="169" bestFit="1" customWidth="1"/>
    <col min="12272" max="12272" width="6.140625" style="169" bestFit="1" customWidth="1"/>
    <col min="12273" max="12276" width="7" style="169" bestFit="1" customWidth="1"/>
    <col min="12277" max="12279" width="6.140625" style="169" bestFit="1" customWidth="1"/>
    <col min="12280" max="12281" width="7" style="169" bestFit="1" customWidth="1"/>
    <col min="12282" max="12282" width="7.85546875" style="169" bestFit="1" customWidth="1"/>
    <col min="12283" max="12288" width="7" style="169" bestFit="1" customWidth="1"/>
    <col min="12289" max="12289" width="6.140625" style="169" bestFit="1" customWidth="1"/>
    <col min="12290" max="12298" width="7" style="169" bestFit="1" customWidth="1"/>
    <col min="12299" max="12299" width="7.85546875" style="169" bestFit="1" customWidth="1"/>
    <col min="12300" max="12300" width="11.42578125" style="169" bestFit="1" customWidth="1"/>
    <col min="12301" max="12523" width="9.140625" style="169"/>
    <col min="12524" max="12524" width="57.85546875" style="169" bestFit="1" customWidth="1"/>
    <col min="12525" max="12525" width="17" style="169" bestFit="1" customWidth="1"/>
    <col min="12526" max="12527" width="7" style="169" bestFit="1" customWidth="1"/>
    <col min="12528" max="12528" width="6.140625" style="169" bestFit="1" customWidth="1"/>
    <col min="12529" max="12532" width="7" style="169" bestFit="1" customWidth="1"/>
    <col min="12533" max="12535" width="6.140625" style="169" bestFit="1" customWidth="1"/>
    <col min="12536" max="12537" width="7" style="169" bestFit="1" customWidth="1"/>
    <col min="12538" max="12538" width="7.85546875" style="169" bestFit="1" customWidth="1"/>
    <col min="12539" max="12544" width="7" style="169" bestFit="1" customWidth="1"/>
    <col min="12545" max="12545" width="6.140625" style="169" bestFit="1" customWidth="1"/>
    <col min="12546" max="12554" width="7" style="169" bestFit="1" customWidth="1"/>
    <col min="12555" max="12555" width="7.85546875" style="169" bestFit="1" customWidth="1"/>
    <col min="12556" max="12556" width="11.42578125" style="169" bestFit="1" customWidth="1"/>
    <col min="12557" max="12779" width="9.140625" style="169"/>
    <col min="12780" max="12780" width="57.85546875" style="169" bestFit="1" customWidth="1"/>
    <col min="12781" max="12781" width="17" style="169" bestFit="1" customWidth="1"/>
    <col min="12782" max="12783" width="7" style="169" bestFit="1" customWidth="1"/>
    <col min="12784" max="12784" width="6.140625" style="169" bestFit="1" customWidth="1"/>
    <col min="12785" max="12788" width="7" style="169" bestFit="1" customWidth="1"/>
    <col min="12789" max="12791" width="6.140625" style="169" bestFit="1" customWidth="1"/>
    <col min="12792" max="12793" width="7" style="169" bestFit="1" customWidth="1"/>
    <col min="12794" max="12794" width="7.85546875" style="169" bestFit="1" customWidth="1"/>
    <col min="12795" max="12800" width="7" style="169" bestFit="1" customWidth="1"/>
    <col min="12801" max="12801" width="6.140625" style="169" bestFit="1" customWidth="1"/>
    <col min="12802" max="12810" width="7" style="169" bestFit="1" customWidth="1"/>
    <col min="12811" max="12811" width="7.85546875" style="169" bestFit="1" customWidth="1"/>
    <col min="12812" max="12812" width="11.42578125" style="169" bestFit="1" customWidth="1"/>
    <col min="12813" max="13035" width="9.140625" style="169"/>
    <col min="13036" max="13036" width="57.85546875" style="169" bestFit="1" customWidth="1"/>
    <col min="13037" max="13037" width="17" style="169" bestFit="1" customWidth="1"/>
    <col min="13038" max="13039" width="7" style="169" bestFit="1" customWidth="1"/>
    <col min="13040" max="13040" width="6.140625" style="169" bestFit="1" customWidth="1"/>
    <col min="13041" max="13044" width="7" style="169" bestFit="1" customWidth="1"/>
    <col min="13045" max="13047" width="6.140625" style="169" bestFit="1" customWidth="1"/>
    <col min="13048" max="13049" width="7" style="169" bestFit="1" customWidth="1"/>
    <col min="13050" max="13050" width="7.85546875" style="169" bestFit="1" customWidth="1"/>
    <col min="13051" max="13056" width="7" style="169" bestFit="1" customWidth="1"/>
    <col min="13057" max="13057" width="6.140625" style="169" bestFit="1" customWidth="1"/>
    <col min="13058" max="13066" width="7" style="169" bestFit="1" customWidth="1"/>
    <col min="13067" max="13067" width="7.85546875" style="169" bestFit="1" customWidth="1"/>
    <col min="13068" max="13068" width="11.42578125" style="169" bestFit="1" customWidth="1"/>
    <col min="13069" max="13291" width="9.140625" style="169"/>
    <col min="13292" max="13292" width="57.85546875" style="169" bestFit="1" customWidth="1"/>
    <col min="13293" max="13293" width="17" style="169" bestFit="1" customWidth="1"/>
    <col min="13294" max="13295" width="7" style="169" bestFit="1" customWidth="1"/>
    <col min="13296" max="13296" width="6.140625" style="169" bestFit="1" customWidth="1"/>
    <col min="13297" max="13300" width="7" style="169" bestFit="1" customWidth="1"/>
    <col min="13301" max="13303" width="6.140625" style="169" bestFit="1" customWidth="1"/>
    <col min="13304" max="13305" width="7" style="169" bestFit="1" customWidth="1"/>
    <col min="13306" max="13306" width="7.85546875" style="169" bestFit="1" customWidth="1"/>
    <col min="13307" max="13312" width="7" style="169" bestFit="1" customWidth="1"/>
    <col min="13313" max="13313" width="6.140625" style="169" bestFit="1" customWidth="1"/>
    <col min="13314" max="13322" width="7" style="169" bestFit="1" customWidth="1"/>
    <col min="13323" max="13323" width="7.85546875" style="169" bestFit="1" customWidth="1"/>
    <col min="13324" max="13324" width="11.42578125" style="169" bestFit="1" customWidth="1"/>
    <col min="13325" max="13547" width="9.140625" style="169"/>
    <col min="13548" max="13548" width="57.85546875" style="169" bestFit="1" customWidth="1"/>
    <col min="13549" max="13549" width="17" style="169" bestFit="1" customWidth="1"/>
    <col min="13550" max="13551" width="7" style="169" bestFit="1" customWidth="1"/>
    <col min="13552" max="13552" width="6.140625" style="169" bestFit="1" customWidth="1"/>
    <col min="13553" max="13556" width="7" style="169" bestFit="1" customWidth="1"/>
    <col min="13557" max="13559" width="6.140625" style="169" bestFit="1" customWidth="1"/>
    <col min="13560" max="13561" width="7" style="169" bestFit="1" customWidth="1"/>
    <col min="13562" max="13562" width="7.85546875" style="169" bestFit="1" customWidth="1"/>
    <col min="13563" max="13568" width="7" style="169" bestFit="1" customWidth="1"/>
    <col min="13569" max="13569" width="6.140625" style="169" bestFit="1" customWidth="1"/>
    <col min="13570" max="13578" width="7" style="169" bestFit="1" customWidth="1"/>
    <col min="13579" max="13579" width="7.85546875" style="169" bestFit="1" customWidth="1"/>
    <col min="13580" max="13580" width="11.42578125" style="169" bestFit="1" customWidth="1"/>
    <col min="13581" max="13803" width="9.140625" style="169"/>
    <col min="13804" max="13804" width="57.85546875" style="169" bestFit="1" customWidth="1"/>
    <col min="13805" max="13805" width="17" style="169" bestFit="1" customWidth="1"/>
    <col min="13806" max="13807" width="7" style="169" bestFit="1" customWidth="1"/>
    <col min="13808" max="13808" width="6.140625" style="169" bestFit="1" customWidth="1"/>
    <col min="13809" max="13812" width="7" style="169" bestFit="1" customWidth="1"/>
    <col min="13813" max="13815" width="6.140625" style="169" bestFit="1" customWidth="1"/>
    <col min="13816" max="13817" width="7" style="169" bestFit="1" customWidth="1"/>
    <col min="13818" max="13818" width="7.85546875" style="169" bestFit="1" customWidth="1"/>
    <col min="13819" max="13824" width="7" style="169" bestFit="1" customWidth="1"/>
    <col min="13825" max="13825" width="6.140625" style="169" bestFit="1" customWidth="1"/>
    <col min="13826" max="13834" width="7" style="169" bestFit="1" customWidth="1"/>
    <col min="13835" max="13835" width="7.85546875" style="169" bestFit="1" customWidth="1"/>
    <col min="13836" max="13836" width="11.42578125" style="169" bestFit="1" customWidth="1"/>
    <col min="13837" max="14059" width="9.140625" style="169"/>
    <col min="14060" max="14060" width="57.85546875" style="169" bestFit="1" customWidth="1"/>
    <col min="14061" max="14061" width="17" style="169" bestFit="1" customWidth="1"/>
    <col min="14062" max="14063" width="7" style="169" bestFit="1" customWidth="1"/>
    <col min="14064" max="14064" width="6.140625" style="169" bestFit="1" customWidth="1"/>
    <col min="14065" max="14068" width="7" style="169" bestFit="1" customWidth="1"/>
    <col min="14069" max="14071" width="6.140625" style="169" bestFit="1" customWidth="1"/>
    <col min="14072" max="14073" width="7" style="169" bestFit="1" customWidth="1"/>
    <col min="14074" max="14074" width="7.85546875" style="169" bestFit="1" customWidth="1"/>
    <col min="14075" max="14080" width="7" style="169" bestFit="1" customWidth="1"/>
    <col min="14081" max="14081" width="6.140625" style="169" bestFit="1" customWidth="1"/>
    <col min="14082" max="14090" width="7" style="169" bestFit="1" customWidth="1"/>
    <col min="14091" max="14091" width="7.85546875" style="169" bestFit="1" customWidth="1"/>
    <col min="14092" max="14092" width="11.42578125" style="169" bestFit="1" customWidth="1"/>
    <col min="14093" max="14315" width="9.140625" style="169"/>
    <col min="14316" max="14316" width="57.85546875" style="169" bestFit="1" customWidth="1"/>
    <col min="14317" max="14317" width="17" style="169" bestFit="1" customWidth="1"/>
    <col min="14318" max="14319" width="7" style="169" bestFit="1" customWidth="1"/>
    <col min="14320" max="14320" width="6.140625" style="169" bestFit="1" customWidth="1"/>
    <col min="14321" max="14324" width="7" style="169" bestFit="1" customWidth="1"/>
    <col min="14325" max="14327" width="6.140625" style="169" bestFit="1" customWidth="1"/>
    <col min="14328" max="14329" width="7" style="169" bestFit="1" customWidth="1"/>
    <col min="14330" max="14330" width="7.85546875" style="169" bestFit="1" customWidth="1"/>
    <col min="14331" max="14336" width="7" style="169" bestFit="1" customWidth="1"/>
    <col min="14337" max="14337" width="6.140625" style="169" bestFit="1" customWidth="1"/>
    <col min="14338" max="14346" width="7" style="169" bestFit="1" customWidth="1"/>
    <col min="14347" max="14347" width="7.85546875" style="169" bestFit="1" customWidth="1"/>
    <col min="14348" max="14348" width="11.42578125" style="169" bestFit="1" customWidth="1"/>
    <col min="14349" max="14571" width="9.140625" style="169"/>
    <col min="14572" max="14572" width="57.85546875" style="169" bestFit="1" customWidth="1"/>
    <col min="14573" max="14573" width="17" style="169" bestFit="1" customWidth="1"/>
    <col min="14574" max="14575" width="7" style="169" bestFit="1" customWidth="1"/>
    <col min="14576" max="14576" width="6.140625" style="169" bestFit="1" customWidth="1"/>
    <col min="14577" max="14580" width="7" style="169" bestFit="1" customWidth="1"/>
    <col min="14581" max="14583" width="6.140625" style="169" bestFit="1" customWidth="1"/>
    <col min="14584" max="14585" width="7" style="169" bestFit="1" customWidth="1"/>
    <col min="14586" max="14586" width="7.85546875" style="169" bestFit="1" customWidth="1"/>
    <col min="14587" max="14592" width="7" style="169" bestFit="1" customWidth="1"/>
    <col min="14593" max="14593" width="6.140625" style="169" bestFit="1" customWidth="1"/>
    <col min="14594" max="14602" width="7" style="169" bestFit="1" customWidth="1"/>
    <col min="14603" max="14603" width="7.85546875" style="169" bestFit="1" customWidth="1"/>
    <col min="14604" max="14604" width="11.42578125" style="169" bestFit="1" customWidth="1"/>
    <col min="14605" max="14827" width="9.140625" style="169"/>
    <col min="14828" max="14828" width="57.85546875" style="169" bestFit="1" customWidth="1"/>
    <col min="14829" max="14829" width="17" style="169" bestFit="1" customWidth="1"/>
    <col min="14830" max="14831" width="7" style="169" bestFit="1" customWidth="1"/>
    <col min="14832" max="14832" width="6.140625" style="169" bestFit="1" customWidth="1"/>
    <col min="14833" max="14836" width="7" style="169" bestFit="1" customWidth="1"/>
    <col min="14837" max="14839" width="6.140625" style="169" bestFit="1" customWidth="1"/>
    <col min="14840" max="14841" width="7" style="169" bestFit="1" customWidth="1"/>
    <col min="14842" max="14842" width="7.85546875" style="169" bestFit="1" customWidth="1"/>
    <col min="14843" max="14848" width="7" style="169" bestFit="1" customWidth="1"/>
    <col min="14849" max="14849" width="6.140625" style="169" bestFit="1" customWidth="1"/>
    <col min="14850" max="14858" width="7" style="169" bestFit="1" customWidth="1"/>
    <col min="14859" max="14859" width="7.85546875" style="169" bestFit="1" customWidth="1"/>
    <col min="14860" max="14860" width="11.42578125" style="169" bestFit="1" customWidth="1"/>
    <col min="14861" max="15083" width="9.140625" style="169"/>
    <col min="15084" max="15084" width="57.85546875" style="169" bestFit="1" customWidth="1"/>
    <col min="15085" max="15085" width="17" style="169" bestFit="1" customWidth="1"/>
    <col min="15086" max="15087" width="7" style="169" bestFit="1" customWidth="1"/>
    <col min="15088" max="15088" width="6.140625" style="169" bestFit="1" customWidth="1"/>
    <col min="15089" max="15092" width="7" style="169" bestFit="1" customWidth="1"/>
    <col min="15093" max="15095" width="6.140625" style="169" bestFit="1" customWidth="1"/>
    <col min="15096" max="15097" width="7" style="169" bestFit="1" customWidth="1"/>
    <col min="15098" max="15098" width="7.85546875" style="169" bestFit="1" customWidth="1"/>
    <col min="15099" max="15104" width="7" style="169" bestFit="1" customWidth="1"/>
    <col min="15105" max="15105" width="6.140625" style="169" bestFit="1" customWidth="1"/>
    <col min="15106" max="15114" width="7" style="169" bestFit="1" customWidth="1"/>
    <col min="15115" max="15115" width="7.85546875" style="169" bestFit="1" customWidth="1"/>
    <col min="15116" max="15116" width="11.42578125" style="169" bestFit="1" customWidth="1"/>
    <col min="15117" max="15339" width="9.140625" style="169"/>
    <col min="15340" max="15340" width="57.85546875" style="169" bestFit="1" customWidth="1"/>
    <col min="15341" max="15341" width="17" style="169" bestFit="1" customWidth="1"/>
    <col min="15342" max="15343" width="7" style="169" bestFit="1" customWidth="1"/>
    <col min="15344" max="15344" width="6.140625" style="169" bestFit="1" customWidth="1"/>
    <col min="15345" max="15348" width="7" style="169" bestFit="1" customWidth="1"/>
    <col min="15349" max="15351" width="6.140625" style="169" bestFit="1" customWidth="1"/>
    <col min="15352" max="15353" width="7" style="169" bestFit="1" customWidth="1"/>
    <col min="15354" max="15354" width="7.85546875" style="169" bestFit="1" customWidth="1"/>
    <col min="15355" max="15360" width="7" style="169" bestFit="1" customWidth="1"/>
    <col min="15361" max="15361" width="6.140625" style="169" bestFit="1" customWidth="1"/>
    <col min="15362" max="15370" width="7" style="169" bestFit="1" customWidth="1"/>
    <col min="15371" max="15371" width="7.85546875" style="169" bestFit="1" customWidth="1"/>
    <col min="15372" max="15372" width="11.42578125" style="169" bestFit="1" customWidth="1"/>
    <col min="15373" max="15595" width="9.140625" style="169"/>
    <col min="15596" max="15596" width="57.85546875" style="169" bestFit="1" customWidth="1"/>
    <col min="15597" max="15597" width="17" style="169" bestFit="1" customWidth="1"/>
    <col min="15598" max="15599" width="7" style="169" bestFit="1" customWidth="1"/>
    <col min="15600" max="15600" width="6.140625" style="169" bestFit="1" customWidth="1"/>
    <col min="15601" max="15604" width="7" style="169" bestFit="1" customWidth="1"/>
    <col min="15605" max="15607" width="6.140625" style="169" bestFit="1" customWidth="1"/>
    <col min="15608" max="15609" width="7" style="169" bestFit="1" customWidth="1"/>
    <col min="15610" max="15610" width="7.85546875" style="169" bestFit="1" customWidth="1"/>
    <col min="15611" max="15616" width="7" style="169" bestFit="1" customWidth="1"/>
    <col min="15617" max="15617" width="6.140625" style="169" bestFit="1" customWidth="1"/>
    <col min="15618" max="15626" width="7" style="169" bestFit="1" customWidth="1"/>
    <col min="15627" max="15627" width="7.85546875" style="169" bestFit="1" customWidth="1"/>
    <col min="15628" max="15628" width="11.42578125" style="169" bestFit="1" customWidth="1"/>
    <col min="15629" max="15851" width="9.140625" style="169"/>
    <col min="15852" max="15852" width="57.85546875" style="169" bestFit="1" customWidth="1"/>
    <col min="15853" max="15853" width="17" style="169" bestFit="1" customWidth="1"/>
    <col min="15854" max="15855" width="7" style="169" bestFit="1" customWidth="1"/>
    <col min="15856" max="15856" width="6.140625" style="169" bestFit="1" customWidth="1"/>
    <col min="15857" max="15860" width="7" style="169" bestFit="1" customWidth="1"/>
    <col min="15861" max="15863" width="6.140625" style="169" bestFit="1" customWidth="1"/>
    <col min="15864" max="15865" width="7" style="169" bestFit="1" customWidth="1"/>
    <col min="15866" max="15866" width="7.85546875" style="169" bestFit="1" customWidth="1"/>
    <col min="15867" max="15872" width="7" style="169" bestFit="1" customWidth="1"/>
    <col min="15873" max="15873" width="6.140625" style="169" bestFit="1" customWidth="1"/>
    <col min="15874" max="15882" width="7" style="169" bestFit="1" customWidth="1"/>
    <col min="15883" max="15883" width="7.85546875" style="169" bestFit="1" customWidth="1"/>
    <col min="15884" max="15884" width="11.42578125" style="169" bestFit="1" customWidth="1"/>
    <col min="15885" max="16107" width="9.140625" style="169"/>
    <col min="16108" max="16108" width="57.85546875" style="169" bestFit="1" customWidth="1"/>
    <col min="16109" max="16109" width="17" style="169" bestFit="1" customWidth="1"/>
    <col min="16110" max="16111" width="7" style="169" bestFit="1" customWidth="1"/>
    <col min="16112" max="16112" width="6.140625" style="169" bestFit="1" customWidth="1"/>
    <col min="16113" max="16116" width="7" style="169" bestFit="1" customWidth="1"/>
    <col min="16117" max="16119" width="6.140625" style="169" bestFit="1" customWidth="1"/>
    <col min="16120" max="16121" width="7" style="169" bestFit="1" customWidth="1"/>
    <col min="16122" max="16122" width="7.85546875" style="169" bestFit="1" customWidth="1"/>
    <col min="16123" max="16128" width="7" style="169" bestFit="1" customWidth="1"/>
    <col min="16129" max="16129" width="6.140625" style="169" bestFit="1" customWidth="1"/>
    <col min="16130" max="16138" width="7" style="169" bestFit="1" customWidth="1"/>
    <col min="16139" max="16139" width="7.85546875" style="169" bestFit="1" customWidth="1"/>
    <col min="16140" max="16140" width="11.42578125" style="169" bestFit="1" customWidth="1"/>
    <col min="16141" max="16363" width="9.140625" style="169"/>
    <col min="16364" max="16384" width="9.140625" style="169" customWidth="1"/>
  </cols>
  <sheetData>
    <row r="1" spans="1:39" ht="36" customHeight="1">
      <c r="A1" s="161" t="s">
        <v>302</v>
      </c>
      <c r="B1" s="162"/>
      <c r="C1" s="287" t="s">
        <v>303</v>
      </c>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L1" s="161" t="s">
        <v>302</v>
      </c>
      <c r="AM1" s="288"/>
    </row>
    <row r="2" spans="1:39" ht="13.5">
      <c r="A2" s="163" t="s">
        <v>304</v>
      </c>
      <c r="AL2" s="163" t="s">
        <v>304</v>
      </c>
      <c r="AM2" s="288"/>
    </row>
    <row r="3" spans="1:39">
      <c r="A3" s="164" t="s">
        <v>305</v>
      </c>
      <c r="B3" s="164" t="s">
        <v>306</v>
      </c>
      <c r="C3" s="164">
        <v>1990</v>
      </c>
      <c r="D3" s="164">
        <v>1991</v>
      </c>
      <c r="E3" s="164">
        <v>1992</v>
      </c>
      <c r="F3" s="165">
        <v>1993</v>
      </c>
      <c r="G3" s="165">
        <v>1994</v>
      </c>
      <c r="H3" s="165">
        <v>1995</v>
      </c>
      <c r="I3" s="165">
        <v>1996</v>
      </c>
      <c r="J3" s="165">
        <v>1997</v>
      </c>
      <c r="K3" s="165">
        <v>1998</v>
      </c>
      <c r="L3" s="165">
        <v>1999</v>
      </c>
      <c r="M3" s="165">
        <v>2000</v>
      </c>
      <c r="N3" s="165">
        <v>2001</v>
      </c>
      <c r="O3" s="165">
        <v>2002</v>
      </c>
      <c r="P3" s="165">
        <v>2003</v>
      </c>
      <c r="Q3" s="165">
        <v>2004</v>
      </c>
      <c r="R3" s="165">
        <v>2005</v>
      </c>
      <c r="S3" s="165">
        <v>2006</v>
      </c>
      <c r="T3" s="165">
        <v>2007</v>
      </c>
      <c r="U3" s="165">
        <v>2008</v>
      </c>
      <c r="V3" s="165">
        <v>2009</v>
      </c>
      <c r="W3" s="165">
        <v>2010</v>
      </c>
      <c r="X3" s="165">
        <v>2011</v>
      </c>
      <c r="Y3" s="165">
        <v>2012</v>
      </c>
      <c r="Z3" s="165">
        <v>2013</v>
      </c>
      <c r="AA3" s="165">
        <v>2014</v>
      </c>
      <c r="AB3" s="165">
        <v>2015</v>
      </c>
      <c r="AC3" s="165">
        <v>2016</v>
      </c>
      <c r="AD3" s="165">
        <v>2017</v>
      </c>
      <c r="AE3" s="165">
        <v>2018</v>
      </c>
      <c r="AF3" s="166">
        <v>2019</v>
      </c>
      <c r="AG3" s="166" t="s">
        <v>307</v>
      </c>
      <c r="AL3" s="164" t="s">
        <v>305</v>
      </c>
    </row>
    <row r="4" spans="1:39" s="170" customFormat="1" ht="11.25">
      <c r="A4" s="170" t="s">
        <v>308</v>
      </c>
      <c r="B4" s="170" t="s">
        <v>309</v>
      </c>
      <c r="C4" s="170">
        <v>468.7</v>
      </c>
      <c r="D4" s="170">
        <v>469.8</v>
      </c>
      <c r="E4" s="170">
        <v>473.8</v>
      </c>
      <c r="F4" s="170">
        <v>467.5</v>
      </c>
      <c r="G4" s="170">
        <v>472.9</v>
      </c>
      <c r="H4" s="170">
        <v>477</v>
      </c>
      <c r="I4" s="170">
        <v>494</v>
      </c>
      <c r="J4" s="170">
        <v>502.7</v>
      </c>
      <c r="K4" s="170">
        <v>503.4</v>
      </c>
      <c r="L4" s="170">
        <v>495.8</v>
      </c>
      <c r="M4" s="170">
        <v>497</v>
      </c>
      <c r="N4" s="170">
        <v>503.8</v>
      </c>
      <c r="O4" s="170">
        <v>494.4</v>
      </c>
      <c r="P4" s="170">
        <v>505.2</v>
      </c>
      <c r="Q4" s="170">
        <v>503.3</v>
      </c>
      <c r="R4" s="170">
        <v>498.8</v>
      </c>
      <c r="S4" s="170">
        <v>498.9</v>
      </c>
      <c r="T4" s="170">
        <v>503.4</v>
      </c>
      <c r="U4" s="170">
        <v>497.2</v>
      </c>
      <c r="V4" s="170">
        <v>492.3</v>
      </c>
      <c r="W4" s="170">
        <v>490.5</v>
      </c>
      <c r="X4" s="170">
        <v>498.7</v>
      </c>
      <c r="Y4" s="170">
        <v>497.8</v>
      </c>
      <c r="Z4" s="170">
        <v>496.8</v>
      </c>
      <c r="AA4" s="170">
        <v>490.9</v>
      </c>
      <c r="AB4" s="170">
        <v>475.4</v>
      </c>
      <c r="AC4" s="170">
        <v>463.4</v>
      </c>
      <c r="AD4" s="170">
        <v>461.5</v>
      </c>
      <c r="AE4" s="170">
        <v>459.3</v>
      </c>
      <c r="AF4" s="170">
        <v>450.5</v>
      </c>
      <c r="AG4" s="170" t="s">
        <v>310</v>
      </c>
      <c r="AL4" s="170" t="s">
        <v>308</v>
      </c>
    </row>
    <row r="5" spans="1:39" s="170" customFormat="1" ht="14.45" customHeight="1">
      <c r="A5" s="170" t="s">
        <v>308</v>
      </c>
      <c r="B5" s="170" t="s">
        <v>311</v>
      </c>
      <c r="C5" s="170">
        <v>866.6</v>
      </c>
      <c r="D5" s="170">
        <v>861.7</v>
      </c>
      <c r="E5" s="170">
        <v>878.2</v>
      </c>
      <c r="F5" s="170">
        <v>870.4</v>
      </c>
      <c r="G5" s="170">
        <v>871.6</v>
      </c>
      <c r="H5" s="170">
        <v>893.1</v>
      </c>
      <c r="I5" s="170">
        <v>921.8</v>
      </c>
      <c r="J5" s="170">
        <v>913.8</v>
      </c>
      <c r="K5" s="170">
        <v>916.1</v>
      </c>
      <c r="L5" s="170">
        <v>903.6</v>
      </c>
      <c r="M5" s="170">
        <v>895</v>
      </c>
      <c r="N5" s="170">
        <v>913.4</v>
      </c>
      <c r="O5" s="170">
        <v>897.3</v>
      </c>
      <c r="P5" s="170">
        <v>909</v>
      </c>
      <c r="Q5" s="170">
        <v>913.6</v>
      </c>
      <c r="R5" s="170">
        <v>898.9</v>
      </c>
      <c r="S5" s="170">
        <v>898.5</v>
      </c>
      <c r="T5" s="170">
        <v>893.9</v>
      </c>
      <c r="U5" s="170">
        <v>885.3</v>
      </c>
      <c r="V5" s="170">
        <v>885</v>
      </c>
      <c r="W5" s="170">
        <v>879.3</v>
      </c>
      <c r="X5" s="170">
        <v>880.1</v>
      </c>
      <c r="Y5" s="170">
        <v>881.5</v>
      </c>
      <c r="Z5" s="170">
        <v>877.5</v>
      </c>
      <c r="AA5" s="170">
        <v>875.4</v>
      </c>
      <c r="AB5" s="170">
        <v>859.7</v>
      </c>
      <c r="AC5" s="170">
        <v>852.9</v>
      </c>
      <c r="AD5" s="170">
        <v>848.5</v>
      </c>
      <c r="AE5" s="170">
        <v>857.5</v>
      </c>
      <c r="AF5" s="170">
        <v>861.2</v>
      </c>
      <c r="AG5" s="170" t="s">
        <v>310</v>
      </c>
      <c r="AL5" s="170" t="s">
        <v>312</v>
      </c>
    </row>
    <row r="6" spans="1:39" s="170" customFormat="1" ht="14.45" customHeight="1">
      <c r="A6" s="170" t="s">
        <v>308</v>
      </c>
      <c r="B6" s="170" t="s">
        <v>313</v>
      </c>
      <c r="C6" s="170">
        <v>599.70000000000005</v>
      </c>
      <c r="D6" s="170">
        <v>591.9</v>
      </c>
      <c r="E6" s="170">
        <v>602.79999999999995</v>
      </c>
      <c r="F6" s="170">
        <v>611.70000000000005</v>
      </c>
      <c r="G6" s="170">
        <v>615.29999999999995</v>
      </c>
      <c r="H6" s="170">
        <v>612.79999999999995</v>
      </c>
      <c r="I6" s="170">
        <v>622.6</v>
      </c>
      <c r="J6" s="170">
        <v>738.4</v>
      </c>
      <c r="K6" s="170">
        <v>732.6</v>
      </c>
      <c r="L6" s="170">
        <v>732.6</v>
      </c>
      <c r="M6" s="170">
        <v>726.3</v>
      </c>
      <c r="N6" s="170">
        <v>731.7</v>
      </c>
      <c r="O6" s="170">
        <v>672.6</v>
      </c>
      <c r="P6" s="170">
        <v>669.7</v>
      </c>
      <c r="Q6" s="170">
        <v>677.3</v>
      </c>
      <c r="R6" s="170">
        <v>683.3</v>
      </c>
      <c r="S6" s="170">
        <v>673.8</v>
      </c>
      <c r="T6" s="170">
        <v>673.9</v>
      </c>
      <c r="U6" s="170">
        <v>680.3</v>
      </c>
      <c r="V6" s="170">
        <v>684.4</v>
      </c>
      <c r="W6" s="170">
        <v>689.5</v>
      </c>
      <c r="X6" s="170">
        <v>689.4</v>
      </c>
      <c r="Y6" s="170">
        <v>692.5</v>
      </c>
      <c r="Z6" s="170">
        <v>708.3</v>
      </c>
      <c r="AA6" s="170">
        <v>690.6</v>
      </c>
      <c r="AB6" s="170">
        <v>689.8</v>
      </c>
      <c r="AC6" s="170">
        <v>685.4</v>
      </c>
      <c r="AD6" s="170">
        <v>698.3</v>
      </c>
      <c r="AE6" s="170">
        <v>696.3</v>
      </c>
      <c r="AF6" s="170">
        <v>698.8</v>
      </c>
      <c r="AG6" s="170" t="s">
        <v>310</v>
      </c>
      <c r="AL6" s="170" t="s">
        <v>314</v>
      </c>
    </row>
    <row r="7" spans="1:39" s="170" customFormat="1" ht="14.45" customHeight="1">
      <c r="A7" s="170" t="s">
        <v>308</v>
      </c>
      <c r="B7" s="170" t="s">
        <v>28</v>
      </c>
      <c r="C7" s="170">
        <v>341.9</v>
      </c>
      <c r="D7" s="170">
        <v>359.6</v>
      </c>
      <c r="E7" s="170">
        <v>349.1</v>
      </c>
      <c r="F7" s="170">
        <v>345.5</v>
      </c>
      <c r="G7" s="170">
        <v>361.3</v>
      </c>
      <c r="H7" s="170">
        <v>368</v>
      </c>
      <c r="I7" s="170">
        <v>391.1</v>
      </c>
      <c r="J7" s="170">
        <v>393.8</v>
      </c>
      <c r="K7" s="170">
        <v>396.8</v>
      </c>
      <c r="L7" s="170">
        <v>397</v>
      </c>
      <c r="M7" s="170">
        <v>389.9</v>
      </c>
      <c r="N7" s="170">
        <v>391.7</v>
      </c>
      <c r="O7" s="170">
        <v>391.1</v>
      </c>
      <c r="P7" s="170">
        <v>388.4</v>
      </c>
      <c r="Q7" s="170">
        <v>388.4</v>
      </c>
      <c r="R7" s="170">
        <v>392.4</v>
      </c>
      <c r="S7" s="170">
        <v>386.9</v>
      </c>
      <c r="T7" s="170">
        <v>387</v>
      </c>
      <c r="U7" s="170">
        <v>391.5</v>
      </c>
      <c r="V7" s="170">
        <v>393.1</v>
      </c>
      <c r="W7" s="170">
        <v>390</v>
      </c>
      <c r="X7" s="170">
        <v>389.3</v>
      </c>
      <c r="Y7" s="170">
        <v>393.5</v>
      </c>
      <c r="Z7" s="170">
        <v>396.1</v>
      </c>
      <c r="AA7" s="170">
        <v>395.7</v>
      </c>
      <c r="AB7" s="170">
        <v>394.9</v>
      </c>
      <c r="AC7" s="170">
        <v>388.3</v>
      </c>
      <c r="AD7" s="170">
        <v>392.1</v>
      </c>
      <c r="AE7" s="170">
        <v>386.5</v>
      </c>
      <c r="AF7" s="170">
        <v>386.1</v>
      </c>
      <c r="AG7" s="170" t="s">
        <v>310</v>
      </c>
      <c r="AL7" s="170" t="s">
        <v>315</v>
      </c>
    </row>
    <row r="8" spans="1:39" s="170" customFormat="1" ht="14.45" customHeight="1">
      <c r="A8" s="170" t="s">
        <v>308</v>
      </c>
      <c r="B8" s="170" t="s">
        <v>316</v>
      </c>
      <c r="C8" s="170">
        <v>1191.5999999999999</v>
      </c>
      <c r="D8" s="170">
        <v>1318.1</v>
      </c>
      <c r="E8" s="170">
        <v>1257.5</v>
      </c>
      <c r="F8" s="170">
        <v>1098.9000000000001</v>
      </c>
      <c r="G8" s="170">
        <v>1191.5</v>
      </c>
      <c r="H8" s="170">
        <v>1166.5999999999999</v>
      </c>
      <c r="I8" s="170">
        <v>1119</v>
      </c>
      <c r="J8" s="170">
        <v>1154.4000000000001</v>
      </c>
      <c r="K8" s="170">
        <v>1096.8</v>
      </c>
      <c r="L8" s="170">
        <v>892.9</v>
      </c>
      <c r="M8" s="170">
        <v>894.9</v>
      </c>
      <c r="N8" s="170">
        <v>960.8</v>
      </c>
      <c r="O8" s="170">
        <v>974.7</v>
      </c>
      <c r="P8" s="170">
        <v>934.3</v>
      </c>
      <c r="Q8" s="170">
        <v>895</v>
      </c>
      <c r="R8" s="170">
        <v>854.7</v>
      </c>
      <c r="S8" s="170">
        <v>847.1</v>
      </c>
      <c r="T8" s="170">
        <v>865.2</v>
      </c>
      <c r="U8" s="170">
        <v>853.7</v>
      </c>
      <c r="V8" s="170">
        <v>866.2</v>
      </c>
      <c r="W8" s="170">
        <v>986.3</v>
      </c>
      <c r="X8" s="170">
        <v>1005.8</v>
      </c>
      <c r="Y8" s="170">
        <v>1011.5</v>
      </c>
      <c r="Z8" s="170">
        <v>985.6</v>
      </c>
      <c r="AA8" s="170">
        <v>985.6</v>
      </c>
      <c r="AB8" s="170">
        <v>968.9</v>
      </c>
      <c r="AC8" s="170">
        <v>944.2</v>
      </c>
      <c r="AD8" s="170">
        <v>945.4</v>
      </c>
      <c r="AE8" s="170">
        <v>919.4</v>
      </c>
      <c r="AF8" s="170">
        <v>864.6</v>
      </c>
      <c r="AG8" s="170" t="s">
        <v>310</v>
      </c>
      <c r="AL8" s="170" t="s">
        <v>317</v>
      </c>
    </row>
    <row r="9" spans="1:39" s="170" customFormat="1" ht="14.45" customHeight="1">
      <c r="A9" s="170" t="s">
        <v>308</v>
      </c>
      <c r="B9" s="170" t="s">
        <v>318</v>
      </c>
      <c r="C9" s="170">
        <v>1374.7</v>
      </c>
      <c r="D9" s="170">
        <v>1484.1</v>
      </c>
      <c r="E9" s="170">
        <v>1452.4</v>
      </c>
      <c r="F9" s="170">
        <v>1497.8</v>
      </c>
      <c r="G9" s="170">
        <v>1532.8</v>
      </c>
      <c r="H9" s="170">
        <v>1460.9</v>
      </c>
      <c r="I9" s="170">
        <v>1436.3</v>
      </c>
      <c r="J9" s="170">
        <v>1410.5</v>
      </c>
      <c r="K9" s="170">
        <v>1367.3</v>
      </c>
      <c r="L9" s="170">
        <v>932.7</v>
      </c>
      <c r="M9" s="170">
        <v>914.7</v>
      </c>
      <c r="N9" s="170">
        <v>945.3</v>
      </c>
      <c r="O9" s="170">
        <v>996.4</v>
      </c>
      <c r="P9" s="170">
        <v>967.7</v>
      </c>
      <c r="Q9" s="170">
        <v>977.3</v>
      </c>
      <c r="R9" s="170">
        <v>956.9</v>
      </c>
      <c r="S9" s="170">
        <v>888</v>
      </c>
      <c r="T9" s="170">
        <v>882.8</v>
      </c>
      <c r="U9" s="170">
        <v>887.3</v>
      </c>
      <c r="V9" s="170">
        <v>875.9</v>
      </c>
      <c r="W9" s="170">
        <v>888.9</v>
      </c>
      <c r="X9" s="170">
        <v>877.5</v>
      </c>
      <c r="Y9" s="170">
        <v>901.1</v>
      </c>
      <c r="Z9" s="170">
        <v>904.1</v>
      </c>
      <c r="AA9" s="170">
        <v>910.1</v>
      </c>
      <c r="AB9" s="170">
        <v>904.3</v>
      </c>
      <c r="AC9" s="170">
        <v>957.3</v>
      </c>
      <c r="AD9" s="170">
        <v>981.5</v>
      </c>
      <c r="AE9" s="170">
        <v>999</v>
      </c>
      <c r="AF9" s="170">
        <v>1003.2</v>
      </c>
      <c r="AG9" s="170" t="s">
        <v>310</v>
      </c>
      <c r="AL9" s="170" t="s">
        <v>319</v>
      </c>
    </row>
    <row r="10" spans="1:39" s="170" customFormat="1" ht="11.25">
      <c r="A10" s="170" t="s">
        <v>312</v>
      </c>
      <c r="B10" s="170" t="s">
        <v>309</v>
      </c>
      <c r="C10" s="170">
        <v>492.5</v>
      </c>
      <c r="D10" s="170">
        <v>485.9</v>
      </c>
      <c r="E10" s="170">
        <v>491.4</v>
      </c>
      <c r="F10" s="170">
        <v>478.9</v>
      </c>
      <c r="G10" s="170">
        <v>479.4</v>
      </c>
      <c r="H10" s="170">
        <v>475.5</v>
      </c>
      <c r="I10" s="170">
        <v>475.7</v>
      </c>
      <c r="J10" s="170">
        <v>496.8</v>
      </c>
      <c r="K10" s="170">
        <v>494.6</v>
      </c>
      <c r="L10" s="170">
        <v>484.3</v>
      </c>
      <c r="M10" s="170">
        <v>478.7</v>
      </c>
      <c r="N10" s="170">
        <v>488.9</v>
      </c>
      <c r="O10" s="170">
        <v>464.8</v>
      </c>
      <c r="P10" s="170">
        <v>467.2</v>
      </c>
      <c r="Q10" s="170">
        <v>461.2</v>
      </c>
      <c r="R10" s="170">
        <v>458.2</v>
      </c>
      <c r="S10" s="170">
        <v>447.4</v>
      </c>
      <c r="T10" s="170">
        <v>455.8</v>
      </c>
      <c r="U10" s="170">
        <v>440.2</v>
      </c>
      <c r="V10" s="170">
        <v>425.5</v>
      </c>
      <c r="W10" s="170">
        <v>425</v>
      </c>
      <c r="X10" s="170">
        <v>424.7</v>
      </c>
      <c r="Y10" s="170">
        <v>419.9</v>
      </c>
      <c r="Z10" s="170">
        <v>412.8</v>
      </c>
      <c r="AA10" s="170">
        <v>405.8</v>
      </c>
      <c r="AB10" s="170">
        <v>390.5</v>
      </c>
      <c r="AC10" s="170">
        <v>377.3</v>
      </c>
      <c r="AD10" s="170">
        <v>369.5</v>
      </c>
      <c r="AE10" s="170">
        <v>356.5</v>
      </c>
      <c r="AF10" s="170">
        <v>334.8</v>
      </c>
      <c r="AG10" s="170">
        <v>313.5</v>
      </c>
      <c r="AL10" s="170" t="s">
        <v>320</v>
      </c>
    </row>
    <row r="11" spans="1:39" s="170" customFormat="1" ht="14.45" customHeight="1">
      <c r="A11" s="170" t="s">
        <v>312</v>
      </c>
      <c r="B11" s="170" t="s">
        <v>311</v>
      </c>
      <c r="C11" s="170">
        <v>904.7</v>
      </c>
      <c r="D11" s="170">
        <v>896.8</v>
      </c>
      <c r="E11" s="170">
        <v>914.4</v>
      </c>
      <c r="F11" s="170">
        <v>911.2</v>
      </c>
      <c r="G11" s="170">
        <v>913.6</v>
      </c>
      <c r="H11" s="170">
        <v>927.4</v>
      </c>
      <c r="I11" s="170">
        <v>923.3</v>
      </c>
      <c r="J11" s="170">
        <v>932.4</v>
      </c>
      <c r="K11" s="170">
        <v>921.5</v>
      </c>
      <c r="L11" s="170">
        <v>912</v>
      </c>
      <c r="M11" s="170">
        <v>913</v>
      </c>
      <c r="N11" s="170">
        <v>951</v>
      </c>
      <c r="O11" s="170">
        <v>918.4</v>
      </c>
      <c r="P11" s="170">
        <v>912.7</v>
      </c>
      <c r="Q11" s="170">
        <v>920.5</v>
      </c>
      <c r="R11" s="170">
        <v>914.1</v>
      </c>
      <c r="S11" s="170">
        <v>910.6</v>
      </c>
      <c r="T11" s="170">
        <v>922.4</v>
      </c>
      <c r="U11" s="170">
        <v>907.1</v>
      </c>
      <c r="V11" s="170">
        <v>905</v>
      </c>
      <c r="W11" s="170">
        <v>904</v>
      </c>
      <c r="X11" s="170">
        <v>911.2</v>
      </c>
      <c r="Y11" s="170">
        <v>906.8</v>
      </c>
      <c r="Z11" s="170">
        <v>906.8</v>
      </c>
      <c r="AA11" s="170">
        <v>909.4</v>
      </c>
      <c r="AB11" s="170">
        <v>906.1</v>
      </c>
      <c r="AC11" s="170">
        <v>907.2</v>
      </c>
      <c r="AD11" s="170">
        <v>907.9</v>
      </c>
      <c r="AE11" s="170">
        <v>900.9</v>
      </c>
      <c r="AF11" s="170">
        <v>907</v>
      </c>
      <c r="AG11" s="170">
        <v>913</v>
      </c>
      <c r="AL11" s="170" t="s">
        <v>321</v>
      </c>
    </row>
    <row r="12" spans="1:39" s="170" customFormat="1" ht="14.45" customHeight="1">
      <c r="A12" s="170" t="s">
        <v>312</v>
      </c>
      <c r="B12" s="170" t="s">
        <v>313</v>
      </c>
      <c r="C12" s="170">
        <v>654.4</v>
      </c>
      <c r="D12" s="170">
        <v>642.70000000000005</v>
      </c>
      <c r="E12" s="170">
        <v>642.5</v>
      </c>
      <c r="F12" s="170">
        <v>638.29999999999995</v>
      </c>
      <c r="G12" s="170">
        <v>628.9</v>
      </c>
      <c r="H12" s="170">
        <v>629.1</v>
      </c>
      <c r="I12" s="170">
        <v>613.1</v>
      </c>
      <c r="J12" s="170">
        <v>808.5</v>
      </c>
      <c r="K12" s="170">
        <v>850.4</v>
      </c>
      <c r="L12" s="170">
        <v>853.4</v>
      </c>
      <c r="M12" s="170">
        <v>797.3</v>
      </c>
      <c r="N12" s="170">
        <v>800.7</v>
      </c>
      <c r="O12" s="170">
        <v>653.1</v>
      </c>
      <c r="P12" s="170">
        <v>649.70000000000005</v>
      </c>
      <c r="Q12" s="170">
        <v>650</v>
      </c>
      <c r="R12" s="170">
        <v>652</v>
      </c>
      <c r="S12" s="170">
        <v>626.20000000000005</v>
      </c>
      <c r="T12" s="170">
        <v>633.9</v>
      </c>
      <c r="U12" s="170">
        <v>623.70000000000005</v>
      </c>
      <c r="V12" s="170">
        <v>616.29999999999995</v>
      </c>
      <c r="W12" s="170">
        <v>625.9</v>
      </c>
      <c r="X12" s="170">
        <v>641.70000000000005</v>
      </c>
      <c r="Y12" s="170">
        <v>643.9</v>
      </c>
      <c r="Z12" s="170">
        <v>654.20000000000005</v>
      </c>
      <c r="AA12" s="170">
        <v>651.70000000000005</v>
      </c>
      <c r="AB12" s="170">
        <v>656.2</v>
      </c>
      <c r="AC12" s="170">
        <v>661.6</v>
      </c>
      <c r="AD12" s="170">
        <v>653.9</v>
      </c>
      <c r="AE12" s="170">
        <v>623.4</v>
      </c>
      <c r="AF12" s="170">
        <v>639</v>
      </c>
      <c r="AG12" s="170">
        <v>641.29999999999995</v>
      </c>
      <c r="AL12" s="170" t="s">
        <v>322</v>
      </c>
    </row>
    <row r="13" spans="1:39" s="170" customFormat="1" ht="14.45" customHeight="1">
      <c r="A13" s="170" t="s">
        <v>312</v>
      </c>
      <c r="B13" s="170" t="s">
        <v>28</v>
      </c>
      <c r="C13" s="170">
        <v>474.4</v>
      </c>
      <c r="D13" s="170">
        <v>471.8</v>
      </c>
      <c r="E13" s="170">
        <v>474.6</v>
      </c>
      <c r="F13" s="170">
        <v>463.1</v>
      </c>
      <c r="G13" s="170">
        <v>457.6</v>
      </c>
      <c r="H13" s="170">
        <v>453.9</v>
      </c>
      <c r="I13" s="170">
        <v>464.3</v>
      </c>
      <c r="J13" s="170">
        <v>465.1</v>
      </c>
      <c r="K13" s="170">
        <v>455.8</v>
      </c>
      <c r="L13" s="170">
        <v>450.6</v>
      </c>
      <c r="M13" s="170">
        <v>414.6</v>
      </c>
      <c r="N13" s="170">
        <v>405.9</v>
      </c>
      <c r="O13" s="170">
        <v>400.1</v>
      </c>
      <c r="P13" s="170">
        <v>390.5</v>
      </c>
      <c r="Q13" s="170">
        <v>390.6</v>
      </c>
      <c r="R13" s="170">
        <v>390.8</v>
      </c>
      <c r="S13" s="170">
        <v>378.1</v>
      </c>
      <c r="T13" s="170">
        <v>381.3</v>
      </c>
      <c r="U13" s="170">
        <v>377.3</v>
      </c>
      <c r="V13" s="170">
        <v>379.7</v>
      </c>
      <c r="W13" s="170">
        <v>378</v>
      </c>
      <c r="X13" s="170">
        <v>376.3</v>
      </c>
      <c r="Y13" s="170">
        <v>381.5</v>
      </c>
      <c r="Z13" s="170">
        <v>373.6</v>
      </c>
      <c r="AA13" s="170">
        <v>375.2</v>
      </c>
      <c r="AB13" s="170">
        <v>377</v>
      </c>
      <c r="AC13" s="170">
        <v>373.5</v>
      </c>
      <c r="AD13" s="170">
        <v>373.3</v>
      </c>
      <c r="AE13" s="170">
        <v>370.8</v>
      </c>
      <c r="AF13" s="170">
        <v>368.5</v>
      </c>
      <c r="AG13" s="170">
        <v>368.5</v>
      </c>
      <c r="AL13" s="170" t="s">
        <v>323</v>
      </c>
    </row>
    <row r="14" spans="1:39" s="170" customFormat="1" ht="14.45" customHeight="1">
      <c r="A14" s="170" t="s">
        <v>312</v>
      </c>
      <c r="B14" s="170" t="s">
        <v>316</v>
      </c>
      <c r="C14" s="170">
        <v>1190.4000000000001</v>
      </c>
      <c r="D14" s="170">
        <v>1316</v>
      </c>
      <c r="E14" s="170">
        <v>1346.2</v>
      </c>
      <c r="F14" s="170">
        <v>1210.9000000000001</v>
      </c>
      <c r="G14" s="170">
        <v>1294.2</v>
      </c>
      <c r="H14" s="170">
        <v>1340.9</v>
      </c>
      <c r="I14" s="170">
        <v>1217.0999999999999</v>
      </c>
      <c r="J14" s="170">
        <v>1282.0999999999999</v>
      </c>
      <c r="K14" s="170">
        <v>1201.4000000000001</v>
      </c>
      <c r="L14" s="170">
        <v>956.2</v>
      </c>
      <c r="M14" s="170">
        <v>973.2</v>
      </c>
      <c r="N14" s="170">
        <v>1025.4000000000001</v>
      </c>
      <c r="O14" s="170">
        <v>1019.5</v>
      </c>
      <c r="P14" s="170">
        <v>988.3</v>
      </c>
      <c r="Q14" s="170">
        <v>920.4</v>
      </c>
      <c r="R14" s="170">
        <v>891.3</v>
      </c>
      <c r="S14" s="170">
        <v>886.9</v>
      </c>
      <c r="T14" s="170">
        <v>909.6</v>
      </c>
      <c r="U14" s="170">
        <v>894.5</v>
      </c>
      <c r="V14" s="170">
        <v>912.1</v>
      </c>
      <c r="W14" s="170">
        <v>932.5</v>
      </c>
      <c r="X14" s="170">
        <v>941.1</v>
      </c>
      <c r="Y14" s="170">
        <v>945.3</v>
      </c>
      <c r="Z14" s="170">
        <v>884</v>
      </c>
      <c r="AA14" s="170">
        <v>893.2</v>
      </c>
      <c r="AB14" s="170">
        <v>882.4</v>
      </c>
      <c r="AC14" s="170">
        <v>875.7</v>
      </c>
      <c r="AD14" s="170">
        <v>866.5</v>
      </c>
      <c r="AE14" s="170">
        <v>873.3</v>
      </c>
      <c r="AF14" s="170">
        <v>845.2</v>
      </c>
      <c r="AG14" s="170">
        <v>851.2</v>
      </c>
      <c r="AL14" s="170" t="s">
        <v>324</v>
      </c>
    </row>
    <row r="15" spans="1:39" s="170" customFormat="1" ht="14.45" customHeight="1">
      <c r="A15" s="170" t="s">
        <v>312</v>
      </c>
      <c r="B15" s="170" t="s">
        <v>318</v>
      </c>
      <c r="C15" s="170">
        <v>1610.3</v>
      </c>
      <c r="D15" s="170">
        <v>1767.8</v>
      </c>
      <c r="E15" s="170">
        <v>1704.7</v>
      </c>
      <c r="F15" s="170">
        <v>1694.2</v>
      </c>
      <c r="G15" s="170">
        <v>1705.6</v>
      </c>
      <c r="H15" s="170">
        <v>1613</v>
      </c>
      <c r="I15" s="170">
        <v>1536.6</v>
      </c>
      <c r="J15" s="170">
        <v>1490.6</v>
      </c>
      <c r="K15" s="170">
        <v>1437.8</v>
      </c>
      <c r="L15" s="170">
        <v>907.5</v>
      </c>
      <c r="M15" s="170">
        <v>889.7</v>
      </c>
      <c r="N15" s="170">
        <v>924.3</v>
      </c>
      <c r="O15" s="170">
        <v>970.2</v>
      </c>
      <c r="P15" s="170">
        <v>924.9</v>
      </c>
      <c r="Q15" s="170">
        <v>932.9</v>
      </c>
      <c r="R15" s="170">
        <v>905</v>
      </c>
      <c r="S15" s="170">
        <v>813.4</v>
      </c>
      <c r="T15" s="170">
        <v>799.1</v>
      </c>
      <c r="U15" s="170">
        <v>792.9</v>
      </c>
      <c r="V15" s="170">
        <v>755.1</v>
      </c>
      <c r="W15" s="170">
        <v>763.2</v>
      </c>
      <c r="X15" s="170">
        <v>746.5</v>
      </c>
      <c r="Y15" s="170">
        <v>780.4</v>
      </c>
      <c r="Z15" s="170">
        <v>768.4</v>
      </c>
      <c r="AA15" s="170">
        <v>764.2</v>
      </c>
      <c r="AB15" s="170">
        <v>747.2</v>
      </c>
      <c r="AC15" s="170">
        <v>725.2</v>
      </c>
      <c r="AD15" s="170">
        <v>733.6</v>
      </c>
      <c r="AE15" s="170">
        <v>734.5</v>
      </c>
      <c r="AF15" s="170">
        <v>723.1</v>
      </c>
      <c r="AG15" s="170">
        <v>721.7</v>
      </c>
      <c r="AL15" s="170" t="s">
        <v>325</v>
      </c>
    </row>
    <row r="16" spans="1:39" s="170" customFormat="1" ht="11.25">
      <c r="A16" s="170" t="s">
        <v>314</v>
      </c>
      <c r="B16" s="170" t="s">
        <v>309</v>
      </c>
      <c r="C16" s="170">
        <v>533.9</v>
      </c>
      <c r="D16" s="170">
        <v>523.79999999999995</v>
      </c>
      <c r="E16" s="170">
        <v>540.79999999999995</v>
      </c>
      <c r="F16" s="170">
        <v>533.70000000000005</v>
      </c>
      <c r="G16" s="170">
        <v>532.6</v>
      </c>
      <c r="H16" s="170">
        <v>530.70000000000005</v>
      </c>
      <c r="I16" s="170">
        <v>534.29999999999995</v>
      </c>
      <c r="J16" s="170">
        <v>587.70000000000005</v>
      </c>
      <c r="K16" s="170">
        <v>588.9</v>
      </c>
      <c r="L16" s="170">
        <v>573</v>
      </c>
      <c r="M16" s="170">
        <v>561.6</v>
      </c>
      <c r="N16" s="170">
        <v>589.20000000000005</v>
      </c>
      <c r="O16" s="170">
        <v>529.5</v>
      </c>
      <c r="P16" s="170">
        <v>533.5</v>
      </c>
      <c r="Q16" s="170">
        <v>531</v>
      </c>
      <c r="R16" s="170">
        <v>527.70000000000005</v>
      </c>
      <c r="S16" s="170">
        <v>504.1</v>
      </c>
      <c r="T16" s="170">
        <v>512</v>
      </c>
      <c r="U16" s="170">
        <v>494.6</v>
      </c>
      <c r="V16" s="170">
        <v>471.9</v>
      </c>
      <c r="W16" s="170">
        <v>478.5</v>
      </c>
      <c r="X16" s="170">
        <v>458.1</v>
      </c>
      <c r="Y16" s="170">
        <v>440</v>
      </c>
      <c r="Z16" s="170">
        <v>438.7</v>
      </c>
      <c r="AA16" s="170">
        <v>434.5</v>
      </c>
      <c r="AB16" s="170">
        <v>410.8</v>
      </c>
      <c r="AC16" s="170">
        <v>392.4</v>
      </c>
      <c r="AD16" s="170">
        <v>382.1</v>
      </c>
      <c r="AE16" s="170">
        <v>369.3</v>
      </c>
      <c r="AF16" s="170">
        <v>348.6</v>
      </c>
      <c r="AG16" s="170">
        <v>318.7</v>
      </c>
      <c r="AL16" s="170" t="s">
        <v>326</v>
      </c>
    </row>
    <row r="17" spans="1:38" s="170" customFormat="1" ht="14.45" customHeight="1">
      <c r="A17" s="170" t="s">
        <v>314</v>
      </c>
      <c r="B17" s="170" t="s">
        <v>311</v>
      </c>
      <c r="C17" s="170">
        <v>930.7</v>
      </c>
      <c r="D17" s="170">
        <v>915</v>
      </c>
      <c r="E17" s="170">
        <v>941.6</v>
      </c>
      <c r="F17" s="170">
        <v>939.7</v>
      </c>
      <c r="G17" s="170">
        <v>939.8</v>
      </c>
      <c r="H17" s="170">
        <v>959.6</v>
      </c>
      <c r="I17" s="170">
        <v>955.6</v>
      </c>
      <c r="J17" s="170">
        <v>968.5</v>
      </c>
      <c r="K17" s="170">
        <v>946.1</v>
      </c>
      <c r="L17" s="170">
        <v>933.1</v>
      </c>
      <c r="M17" s="170">
        <v>937</v>
      </c>
      <c r="N17" s="170">
        <v>1004.7</v>
      </c>
      <c r="O17" s="170">
        <v>942.3</v>
      </c>
      <c r="P17" s="170">
        <v>942.3</v>
      </c>
      <c r="Q17" s="170">
        <v>948.7</v>
      </c>
      <c r="R17" s="170">
        <v>939.3</v>
      </c>
      <c r="S17" s="170">
        <v>929.1</v>
      </c>
      <c r="T17" s="170">
        <v>946.8</v>
      </c>
      <c r="U17" s="170">
        <v>925.2</v>
      </c>
      <c r="V17" s="170">
        <v>922.8</v>
      </c>
      <c r="W17" s="170">
        <v>922.9</v>
      </c>
      <c r="X17" s="170">
        <v>924.4</v>
      </c>
      <c r="Y17" s="170">
        <v>929.9</v>
      </c>
      <c r="Z17" s="170">
        <v>926.4</v>
      </c>
      <c r="AA17" s="170">
        <v>925.9</v>
      </c>
      <c r="AB17" s="170">
        <v>927.2</v>
      </c>
      <c r="AC17" s="170">
        <v>934.5</v>
      </c>
      <c r="AD17" s="170">
        <v>936.6</v>
      </c>
      <c r="AE17" s="170">
        <v>924.3</v>
      </c>
      <c r="AF17" s="170">
        <v>933.1</v>
      </c>
      <c r="AG17" s="170">
        <v>931.3</v>
      </c>
      <c r="AL17" s="170" t="s">
        <v>327</v>
      </c>
    </row>
    <row r="18" spans="1:38" s="170" customFormat="1" ht="14.45" customHeight="1">
      <c r="A18" s="170" t="s">
        <v>314</v>
      </c>
      <c r="B18" s="170" t="s">
        <v>313</v>
      </c>
      <c r="C18" s="170">
        <v>714</v>
      </c>
      <c r="D18" s="170">
        <v>688.3</v>
      </c>
      <c r="E18" s="170">
        <v>666.2</v>
      </c>
      <c r="F18" s="170">
        <v>643.29999999999995</v>
      </c>
      <c r="G18" s="170">
        <v>634</v>
      </c>
      <c r="H18" s="170">
        <v>616.29999999999995</v>
      </c>
      <c r="I18" s="170">
        <v>611.5</v>
      </c>
      <c r="J18" s="170">
        <v>1206.0999999999999</v>
      </c>
      <c r="K18" s="170">
        <v>1263.5</v>
      </c>
      <c r="L18" s="170">
        <v>1273.3</v>
      </c>
      <c r="M18" s="170">
        <v>1171.4000000000001</v>
      </c>
      <c r="N18" s="170">
        <v>1141.5999999999999</v>
      </c>
      <c r="O18" s="170">
        <v>807</v>
      </c>
      <c r="P18" s="170">
        <v>748.6</v>
      </c>
      <c r="Q18" s="170">
        <v>758.9</v>
      </c>
      <c r="R18" s="170">
        <v>752.3</v>
      </c>
      <c r="S18" s="170">
        <v>724.1</v>
      </c>
      <c r="T18" s="170">
        <v>723.4</v>
      </c>
      <c r="U18" s="170">
        <v>687</v>
      </c>
      <c r="V18" s="170">
        <v>691.2</v>
      </c>
      <c r="W18" s="170">
        <v>703</v>
      </c>
      <c r="X18" s="170">
        <v>704.1</v>
      </c>
      <c r="Y18" s="170">
        <v>680.2</v>
      </c>
      <c r="Z18" s="170">
        <v>748.8</v>
      </c>
      <c r="AA18" s="170">
        <v>760.9</v>
      </c>
      <c r="AB18" s="170">
        <v>729.1</v>
      </c>
      <c r="AC18" s="170">
        <v>706.3</v>
      </c>
      <c r="AD18" s="170">
        <v>706.1</v>
      </c>
      <c r="AE18" s="170">
        <v>627.79999999999995</v>
      </c>
      <c r="AF18" s="170">
        <v>663</v>
      </c>
      <c r="AG18" s="170">
        <v>687.6</v>
      </c>
      <c r="AL18" s="170" t="s">
        <v>328</v>
      </c>
    </row>
    <row r="19" spans="1:38" s="170" customFormat="1" ht="14.45" customHeight="1">
      <c r="A19" s="170" t="s">
        <v>314</v>
      </c>
      <c r="B19" s="170" t="s">
        <v>28</v>
      </c>
      <c r="C19" s="170">
        <v>548.6</v>
      </c>
      <c r="D19" s="170">
        <v>536.79999999999995</v>
      </c>
      <c r="E19" s="170">
        <v>531.1</v>
      </c>
      <c r="F19" s="170">
        <v>506.3</v>
      </c>
      <c r="G19" s="170">
        <v>509.6</v>
      </c>
      <c r="H19" s="170">
        <v>506.6</v>
      </c>
      <c r="I19" s="170">
        <v>541.29999999999995</v>
      </c>
      <c r="J19" s="170">
        <v>556.1</v>
      </c>
      <c r="K19" s="170">
        <v>538.1</v>
      </c>
      <c r="L19" s="170">
        <v>535.29999999999995</v>
      </c>
      <c r="M19" s="170">
        <v>467.1</v>
      </c>
      <c r="N19" s="170">
        <v>458.5</v>
      </c>
      <c r="O19" s="170">
        <v>439.7</v>
      </c>
      <c r="P19" s="170">
        <v>433.9</v>
      </c>
      <c r="Q19" s="170">
        <v>442.1</v>
      </c>
      <c r="R19" s="170">
        <v>442.7</v>
      </c>
      <c r="S19" s="170">
        <v>406.7</v>
      </c>
      <c r="T19" s="170">
        <v>411.5</v>
      </c>
      <c r="U19" s="170">
        <v>405.1</v>
      </c>
      <c r="V19" s="170">
        <v>403.9</v>
      </c>
      <c r="W19" s="170">
        <v>404.9</v>
      </c>
      <c r="X19" s="170">
        <v>402.6</v>
      </c>
      <c r="Y19" s="170">
        <v>404</v>
      </c>
      <c r="Z19" s="170">
        <v>398.8</v>
      </c>
      <c r="AA19" s="170">
        <v>399.9</v>
      </c>
      <c r="AB19" s="170">
        <v>399.5</v>
      </c>
      <c r="AC19" s="170">
        <v>393.4</v>
      </c>
      <c r="AD19" s="170">
        <v>396.9</v>
      </c>
      <c r="AE19" s="170">
        <v>392.7</v>
      </c>
      <c r="AF19" s="170">
        <v>387.4</v>
      </c>
      <c r="AG19" s="170">
        <v>387.4</v>
      </c>
      <c r="AL19" s="170" t="s">
        <v>329</v>
      </c>
    </row>
    <row r="20" spans="1:38" s="170" customFormat="1" ht="14.45" customHeight="1">
      <c r="A20" s="170" t="s">
        <v>314</v>
      </c>
      <c r="B20" s="170" t="s">
        <v>316</v>
      </c>
      <c r="C20" s="170">
        <v>1915.2</v>
      </c>
      <c r="D20" s="170">
        <v>2067.1</v>
      </c>
      <c r="E20" s="170">
        <v>1994.4</v>
      </c>
      <c r="F20" s="170">
        <v>1993.8</v>
      </c>
      <c r="G20" s="170">
        <v>2165.5</v>
      </c>
      <c r="H20" s="170">
        <v>2261</v>
      </c>
      <c r="I20" s="170">
        <v>1879.4</v>
      </c>
      <c r="J20" s="170">
        <v>2059.4</v>
      </c>
      <c r="K20" s="170">
        <v>1809.1</v>
      </c>
      <c r="L20" s="170">
        <v>1211</v>
      </c>
      <c r="M20" s="170">
        <v>1219.2</v>
      </c>
      <c r="N20" s="170">
        <v>1371.8</v>
      </c>
      <c r="O20" s="170">
        <v>1348.4</v>
      </c>
      <c r="P20" s="170">
        <v>1431</v>
      </c>
      <c r="Q20" s="170">
        <v>1267.5999999999999</v>
      </c>
      <c r="R20" s="170">
        <v>1218.4000000000001</v>
      </c>
      <c r="S20" s="170">
        <v>1183.7</v>
      </c>
      <c r="T20" s="170">
        <v>1181.0999999999999</v>
      </c>
      <c r="U20" s="170">
        <v>1215.0999999999999</v>
      </c>
      <c r="V20" s="170">
        <v>1195.7</v>
      </c>
      <c r="W20" s="170">
        <v>1255.3</v>
      </c>
      <c r="X20" s="170">
        <v>1246.5</v>
      </c>
      <c r="Y20" s="170">
        <v>1316.3</v>
      </c>
      <c r="Z20" s="170">
        <v>1277.7</v>
      </c>
      <c r="AA20" s="170">
        <v>1279.3</v>
      </c>
      <c r="AB20" s="170">
        <v>1285.4000000000001</v>
      </c>
      <c r="AC20" s="170">
        <v>1164.8</v>
      </c>
      <c r="AD20" s="170">
        <v>1180.8</v>
      </c>
      <c r="AE20" s="170">
        <v>1179.5999999999999</v>
      </c>
      <c r="AF20" s="170">
        <v>1184.4000000000001</v>
      </c>
      <c r="AG20" s="170">
        <v>1187</v>
      </c>
      <c r="AL20" s="170" t="s">
        <v>330</v>
      </c>
    </row>
    <row r="21" spans="1:38" s="170" customFormat="1" ht="14.45" customHeight="1">
      <c r="A21" s="170" t="s">
        <v>314</v>
      </c>
      <c r="B21" s="170" t="s">
        <v>318</v>
      </c>
      <c r="C21" s="170">
        <v>2071.6</v>
      </c>
      <c r="D21" s="170">
        <v>2524</v>
      </c>
      <c r="E21" s="170">
        <v>2476.5</v>
      </c>
      <c r="F21" s="170">
        <v>2531.6</v>
      </c>
      <c r="G21" s="170">
        <v>2633.9</v>
      </c>
      <c r="H21" s="170">
        <v>2495.9</v>
      </c>
      <c r="I21" s="170">
        <v>2345.4</v>
      </c>
      <c r="J21" s="170">
        <v>2332.8000000000002</v>
      </c>
      <c r="K21" s="170">
        <v>2275</v>
      </c>
      <c r="L21" s="170">
        <v>1227.7</v>
      </c>
      <c r="M21" s="170">
        <v>1188.4000000000001</v>
      </c>
      <c r="N21" s="170">
        <v>1325.8</v>
      </c>
      <c r="O21" s="170">
        <v>1444.5</v>
      </c>
      <c r="P21" s="170">
        <v>1279.0999999999999</v>
      </c>
      <c r="Q21" s="170">
        <v>1358.9</v>
      </c>
      <c r="R21" s="170">
        <v>1245.3</v>
      </c>
      <c r="S21" s="170">
        <v>974.3</v>
      </c>
      <c r="T21" s="170">
        <v>957.8</v>
      </c>
      <c r="U21" s="170">
        <v>964.6</v>
      </c>
      <c r="V21" s="170">
        <v>931</v>
      </c>
      <c r="W21" s="170">
        <v>976.4</v>
      </c>
      <c r="X21" s="170">
        <v>943.4</v>
      </c>
      <c r="Y21" s="170">
        <v>1147.5</v>
      </c>
      <c r="Z21" s="170">
        <v>1150.5</v>
      </c>
      <c r="AA21" s="170">
        <v>1138.5999999999999</v>
      </c>
      <c r="AB21" s="170">
        <v>1128.3</v>
      </c>
      <c r="AC21" s="170">
        <v>1087.5</v>
      </c>
      <c r="AD21" s="170">
        <v>1116.5</v>
      </c>
      <c r="AE21" s="170">
        <v>1131</v>
      </c>
      <c r="AF21" s="170">
        <v>1109.8</v>
      </c>
      <c r="AG21" s="170">
        <v>1109.9000000000001</v>
      </c>
      <c r="AL21" s="170" t="s">
        <v>331</v>
      </c>
    </row>
    <row r="22" spans="1:38" s="170" customFormat="1" ht="11.25">
      <c r="A22" s="170" t="s">
        <v>315</v>
      </c>
      <c r="B22" s="170" t="s">
        <v>309</v>
      </c>
      <c r="C22" s="170">
        <v>506.8</v>
      </c>
      <c r="D22" s="170">
        <v>502.2</v>
      </c>
      <c r="E22" s="170">
        <v>510.2</v>
      </c>
      <c r="F22" s="170">
        <v>491.9</v>
      </c>
      <c r="G22" s="170">
        <v>499.2</v>
      </c>
      <c r="H22" s="170">
        <v>485.6</v>
      </c>
      <c r="I22" s="170">
        <v>486.8</v>
      </c>
      <c r="J22" s="170">
        <v>481.9</v>
      </c>
      <c r="K22" s="170">
        <v>470</v>
      </c>
      <c r="L22" s="170">
        <v>476.7</v>
      </c>
      <c r="M22" s="170">
        <v>480.5</v>
      </c>
      <c r="N22" s="170">
        <v>486.4</v>
      </c>
      <c r="O22" s="170">
        <v>495.9</v>
      </c>
      <c r="P22" s="170">
        <v>502.7</v>
      </c>
      <c r="Q22" s="170">
        <v>499.7</v>
      </c>
      <c r="R22" s="170">
        <v>495.5</v>
      </c>
      <c r="S22" s="170">
        <v>489.6</v>
      </c>
      <c r="T22" s="170">
        <v>506.1</v>
      </c>
      <c r="U22" s="170">
        <v>503.7</v>
      </c>
      <c r="V22" s="170">
        <v>505.6</v>
      </c>
      <c r="W22" s="170">
        <v>502.7</v>
      </c>
      <c r="X22" s="170">
        <v>547.79999999999995</v>
      </c>
      <c r="Y22" s="170">
        <v>575.9</v>
      </c>
      <c r="Z22" s="170">
        <v>564.6</v>
      </c>
      <c r="AA22" s="170">
        <v>548.29999999999995</v>
      </c>
      <c r="AB22" s="170">
        <v>545.70000000000005</v>
      </c>
      <c r="AC22" s="170">
        <v>542.1</v>
      </c>
      <c r="AD22" s="170">
        <v>535.1</v>
      </c>
      <c r="AE22" s="170">
        <v>516.4</v>
      </c>
      <c r="AF22" s="170">
        <v>504.2</v>
      </c>
      <c r="AG22" s="170">
        <v>613.5</v>
      </c>
      <c r="AL22" s="170" t="s">
        <v>332</v>
      </c>
    </row>
    <row r="23" spans="1:38" s="170" customFormat="1" ht="14.45" customHeight="1">
      <c r="A23" s="170" t="s">
        <v>315</v>
      </c>
      <c r="B23" s="170" t="s">
        <v>311</v>
      </c>
      <c r="C23" s="170">
        <v>1121.3</v>
      </c>
      <c r="D23" s="170">
        <v>1119</v>
      </c>
      <c r="E23" s="170">
        <v>1105.5</v>
      </c>
      <c r="F23" s="170">
        <v>1074.7</v>
      </c>
      <c r="G23" s="170">
        <v>1040.3</v>
      </c>
      <c r="H23" s="170">
        <v>1028.5999999999999</v>
      </c>
      <c r="I23" s="170">
        <v>1034.7</v>
      </c>
      <c r="J23" s="170">
        <v>1013.2</v>
      </c>
      <c r="K23" s="170">
        <v>1010.3</v>
      </c>
      <c r="L23" s="170">
        <v>999.5</v>
      </c>
      <c r="M23" s="170">
        <v>978.1</v>
      </c>
      <c r="N23" s="170">
        <v>965.2</v>
      </c>
      <c r="O23" s="170">
        <v>964.9</v>
      </c>
      <c r="P23" s="170">
        <v>964.1</v>
      </c>
      <c r="Q23" s="170">
        <v>975.3</v>
      </c>
      <c r="R23" s="170">
        <v>955.5</v>
      </c>
      <c r="S23" s="170">
        <v>962.1</v>
      </c>
      <c r="T23" s="170">
        <v>942.6</v>
      </c>
      <c r="U23" s="170">
        <v>937</v>
      </c>
      <c r="V23" s="170">
        <v>953.9</v>
      </c>
      <c r="W23" s="170">
        <v>953</v>
      </c>
      <c r="X23" s="170">
        <v>967.4</v>
      </c>
      <c r="Y23" s="170">
        <v>931.1</v>
      </c>
      <c r="Z23" s="170">
        <v>949</v>
      </c>
      <c r="AA23" s="170">
        <v>942.6</v>
      </c>
      <c r="AB23" s="170">
        <v>941.5</v>
      </c>
      <c r="AC23" s="170">
        <v>941.4</v>
      </c>
      <c r="AD23" s="170">
        <v>938.1</v>
      </c>
      <c r="AE23" s="170">
        <v>934.4</v>
      </c>
      <c r="AF23" s="170">
        <v>934.7</v>
      </c>
      <c r="AG23" s="170">
        <v>949.8</v>
      </c>
      <c r="AL23" s="170" t="s">
        <v>333</v>
      </c>
    </row>
    <row r="24" spans="1:38" s="170" customFormat="1" ht="14.45" customHeight="1">
      <c r="A24" s="170" t="s">
        <v>315</v>
      </c>
      <c r="B24" s="170" t="s">
        <v>313</v>
      </c>
      <c r="C24" s="170">
        <v>681.1</v>
      </c>
      <c r="D24" s="170">
        <v>685.8</v>
      </c>
      <c r="E24" s="170">
        <v>682.4</v>
      </c>
      <c r="F24" s="170">
        <v>689.3</v>
      </c>
      <c r="G24" s="170">
        <v>673.3</v>
      </c>
      <c r="H24" s="170">
        <v>688.3</v>
      </c>
      <c r="I24" s="170">
        <v>673.1</v>
      </c>
      <c r="J24" s="170">
        <v>698.4</v>
      </c>
      <c r="K24" s="170">
        <v>679</v>
      </c>
      <c r="L24" s="170">
        <v>676.3</v>
      </c>
      <c r="M24" s="170">
        <v>622.5</v>
      </c>
      <c r="N24" s="170">
        <v>614.1</v>
      </c>
      <c r="O24" s="170">
        <v>610.5</v>
      </c>
      <c r="P24" s="170">
        <v>609.1</v>
      </c>
      <c r="Q24" s="170">
        <v>603.70000000000005</v>
      </c>
      <c r="R24" s="170">
        <v>607.5</v>
      </c>
      <c r="S24" s="170">
        <v>601</v>
      </c>
      <c r="T24" s="170">
        <v>600.5</v>
      </c>
      <c r="U24" s="170">
        <v>596.70000000000005</v>
      </c>
      <c r="V24" s="170">
        <v>590.6</v>
      </c>
      <c r="W24" s="170">
        <v>631.79999999999995</v>
      </c>
      <c r="X24" s="170">
        <v>652.5</v>
      </c>
      <c r="Y24" s="170">
        <v>661.4</v>
      </c>
      <c r="Z24" s="170">
        <v>660.2</v>
      </c>
      <c r="AA24" s="170">
        <v>633.70000000000005</v>
      </c>
      <c r="AB24" s="170">
        <v>654.6</v>
      </c>
      <c r="AC24" s="170">
        <v>701.5</v>
      </c>
      <c r="AD24" s="170">
        <v>675.8</v>
      </c>
      <c r="AE24" s="170">
        <v>661.2</v>
      </c>
      <c r="AF24" s="170">
        <v>677.2</v>
      </c>
      <c r="AG24" s="170">
        <v>720.1</v>
      </c>
      <c r="AL24" s="170" t="s">
        <v>334</v>
      </c>
    </row>
    <row r="25" spans="1:38" s="170" customFormat="1" ht="14.45" customHeight="1">
      <c r="A25" s="170" t="s">
        <v>315</v>
      </c>
      <c r="B25" s="170" t="s">
        <v>28</v>
      </c>
      <c r="C25" s="170">
        <v>478.7</v>
      </c>
      <c r="D25" s="170">
        <v>475.1</v>
      </c>
      <c r="E25" s="170">
        <v>475.4</v>
      </c>
      <c r="F25" s="170">
        <v>476.2</v>
      </c>
      <c r="G25" s="170">
        <v>466.8</v>
      </c>
      <c r="H25" s="170">
        <v>461.9</v>
      </c>
      <c r="I25" s="170">
        <v>453.6</v>
      </c>
      <c r="J25" s="170">
        <v>448.2</v>
      </c>
      <c r="K25" s="170">
        <v>443.8</v>
      </c>
      <c r="L25" s="170">
        <v>436.8</v>
      </c>
      <c r="M25" s="170">
        <v>432.2</v>
      </c>
      <c r="N25" s="170">
        <v>432.5</v>
      </c>
      <c r="O25" s="170">
        <v>430.3</v>
      </c>
      <c r="P25" s="170">
        <v>412.2</v>
      </c>
      <c r="Q25" s="170">
        <v>414.2</v>
      </c>
      <c r="R25" s="170">
        <v>422.6</v>
      </c>
      <c r="S25" s="170">
        <v>421.2</v>
      </c>
      <c r="T25" s="170">
        <v>423</v>
      </c>
      <c r="U25" s="170">
        <v>417.5</v>
      </c>
      <c r="V25" s="170">
        <v>417.7</v>
      </c>
      <c r="W25" s="170">
        <v>404.2</v>
      </c>
      <c r="X25" s="170">
        <v>402</v>
      </c>
      <c r="Y25" s="170">
        <v>413.8</v>
      </c>
      <c r="Z25" s="170">
        <v>392.1</v>
      </c>
      <c r="AA25" s="170">
        <v>388.2</v>
      </c>
      <c r="AB25" s="170">
        <v>389.8</v>
      </c>
      <c r="AC25" s="170">
        <v>394.3</v>
      </c>
      <c r="AD25" s="170">
        <v>390.3</v>
      </c>
      <c r="AE25" s="170">
        <v>380.1</v>
      </c>
      <c r="AF25" s="170">
        <v>380.3</v>
      </c>
      <c r="AG25" s="170">
        <v>380.3</v>
      </c>
      <c r="AL25" s="170" t="s">
        <v>335</v>
      </c>
    </row>
    <row r="26" spans="1:38" s="170" customFormat="1" ht="14.45" customHeight="1">
      <c r="A26" s="170" t="s">
        <v>315</v>
      </c>
      <c r="B26" s="170" t="s">
        <v>316</v>
      </c>
      <c r="C26" s="170">
        <v>759.5</v>
      </c>
      <c r="D26" s="170">
        <v>664.7</v>
      </c>
      <c r="E26" s="170">
        <v>662.4</v>
      </c>
      <c r="F26" s="170">
        <v>637.20000000000005</v>
      </c>
      <c r="G26" s="170">
        <v>519.70000000000005</v>
      </c>
      <c r="H26" s="170">
        <v>478.3</v>
      </c>
      <c r="I26" s="170">
        <v>465.2</v>
      </c>
      <c r="J26" s="170">
        <v>468.4</v>
      </c>
      <c r="K26" s="170">
        <v>558.6</v>
      </c>
      <c r="L26" s="170">
        <v>546.9</v>
      </c>
      <c r="M26" s="170">
        <v>591.20000000000005</v>
      </c>
      <c r="N26" s="170">
        <v>568.4</v>
      </c>
      <c r="O26" s="170">
        <v>468.6</v>
      </c>
      <c r="P26" s="170">
        <v>498.8</v>
      </c>
      <c r="Q26" s="170">
        <v>641.70000000000005</v>
      </c>
      <c r="R26" s="170">
        <v>636.4</v>
      </c>
      <c r="S26" s="170">
        <v>759</v>
      </c>
      <c r="T26" s="170">
        <v>706.8</v>
      </c>
      <c r="U26" s="170">
        <v>958.8</v>
      </c>
      <c r="V26" s="170">
        <v>1042.0999999999999</v>
      </c>
      <c r="W26" s="170">
        <v>1195.9000000000001</v>
      </c>
      <c r="X26" s="170">
        <v>1105.3</v>
      </c>
      <c r="Y26" s="170">
        <v>1066.8</v>
      </c>
      <c r="Z26" s="170">
        <v>977.7</v>
      </c>
      <c r="AA26" s="170">
        <v>1032</v>
      </c>
      <c r="AB26" s="170">
        <v>1146</v>
      </c>
      <c r="AC26" s="170">
        <v>1097.0999999999999</v>
      </c>
      <c r="AD26" s="170">
        <v>1106.3</v>
      </c>
      <c r="AE26" s="170">
        <v>1165.8</v>
      </c>
      <c r="AF26" s="170">
        <v>1075.5</v>
      </c>
      <c r="AG26" s="170">
        <v>0</v>
      </c>
      <c r="AL26" s="170" t="s">
        <v>336</v>
      </c>
    </row>
    <row r="27" spans="1:38" s="170" customFormat="1" ht="14.45" customHeight="1">
      <c r="A27" s="170" t="s">
        <v>315</v>
      </c>
      <c r="B27" s="170" t="s">
        <v>318</v>
      </c>
      <c r="C27" s="170">
        <v>1303</v>
      </c>
      <c r="D27" s="170">
        <v>1291.8</v>
      </c>
      <c r="E27" s="170">
        <v>1221</v>
      </c>
      <c r="F27" s="170">
        <v>1232.2</v>
      </c>
      <c r="G27" s="170">
        <v>1217.5</v>
      </c>
      <c r="H27" s="170">
        <v>1201.4000000000001</v>
      </c>
      <c r="I27" s="170">
        <v>1189.4000000000001</v>
      </c>
      <c r="J27" s="170">
        <v>1166.5999999999999</v>
      </c>
      <c r="K27" s="170">
        <v>1183</v>
      </c>
      <c r="L27" s="170">
        <v>1132.0999999999999</v>
      </c>
      <c r="M27" s="170">
        <v>1138</v>
      </c>
      <c r="N27" s="170">
        <v>1125.7</v>
      </c>
      <c r="O27" s="170">
        <v>1073</v>
      </c>
      <c r="P27" s="170">
        <v>1411.7</v>
      </c>
      <c r="Q27" s="170">
        <v>1423.4</v>
      </c>
      <c r="R27" s="170">
        <v>1181.7</v>
      </c>
      <c r="S27" s="170">
        <v>1178.4000000000001</v>
      </c>
      <c r="T27" s="170">
        <v>1154.4000000000001</v>
      </c>
      <c r="U27" s="170">
        <v>1158.8</v>
      </c>
      <c r="V27" s="170">
        <v>886.3</v>
      </c>
      <c r="W27" s="170">
        <v>1071.9000000000001</v>
      </c>
      <c r="X27" s="170">
        <v>1074.4000000000001</v>
      </c>
      <c r="Y27" s="170">
        <v>1018.4</v>
      </c>
      <c r="Z27" s="170">
        <v>990.2</v>
      </c>
      <c r="AA27" s="170">
        <v>963.2</v>
      </c>
      <c r="AB27" s="170">
        <v>1024.0999999999999</v>
      </c>
      <c r="AC27" s="170">
        <v>866.3</v>
      </c>
      <c r="AD27" s="170">
        <v>947.8</v>
      </c>
      <c r="AE27" s="170">
        <v>968.3</v>
      </c>
      <c r="AF27" s="170">
        <v>915.7</v>
      </c>
      <c r="AG27" s="170">
        <v>851.9</v>
      </c>
      <c r="AL27" s="170" t="s">
        <v>337</v>
      </c>
    </row>
    <row r="28" spans="1:38" s="170" customFormat="1" ht="11.25">
      <c r="A28" s="170" t="s">
        <v>317</v>
      </c>
      <c r="B28" s="170" t="s">
        <v>309</v>
      </c>
      <c r="C28" s="170">
        <v>438.5</v>
      </c>
      <c r="D28" s="170">
        <v>434.5</v>
      </c>
      <c r="E28" s="170">
        <v>424</v>
      </c>
      <c r="F28" s="170">
        <v>403.8</v>
      </c>
      <c r="G28" s="170">
        <v>402.5</v>
      </c>
      <c r="H28" s="170">
        <v>399</v>
      </c>
      <c r="I28" s="170">
        <v>395.2</v>
      </c>
      <c r="J28" s="170">
        <v>384.7</v>
      </c>
      <c r="K28" s="170">
        <v>381.4</v>
      </c>
      <c r="L28" s="170">
        <v>371.2</v>
      </c>
      <c r="M28" s="170">
        <v>368.3</v>
      </c>
      <c r="N28" s="170">
        <v>365.7</v>
      </c>
      <c r="O28" s="170">
        <v>367.6</v>
      </c>
      <c r="P28" s="170">
        <v>368.7</v>
      </c>
      <c r="Q28" s="170">
        <v>358.1</v>
      </c>
      <c r="R28" s="170">
        <v>354.3</v>
      </c>
      <c r="S28" s="170">
        <v>356.9</v>
      </c>
      <c r="T28" s="170">
        <v>361</v>
      </c>
      <c r="U28" s="170">
        <v>342.2</v>
      </c>
      <c r="V28" s="170">
        <v>328.6</v>
      </c>
      <c r="W28" s="170">
        <v>320.60000000000002</v>
      </c>
      <c r="X28" s="170">
        <v>322.39999999999998</v>
      </c>
      <c r="Y28" s="170">
        <v>320.3</v>
      </c>
      <c r="Z28" s="170">
        <v>306.5</v>
      </c>
      <c r="AA28" s="170">
        <v>298</v>
      </c>
      <c r="AB28" s="170">
        <v>289.60000000000002</v>
      </c>
      <c r="AC28" s="170">
        <v>278.89999999999998</v>
      </c>
      <c r="AD28" s="170">
        <v>274.39999999999998</v>
      </c>
      <c r="AE28" s="170">
        <v>262.2</v>
      </c>
      <c r="AF28" s="170">
        <v>234.8</v>
      </c>
      <c r="AG28" s="170">
        <v>206.2</v>
      </c>
      <c r="AL28" s="170" t="s">
        <v>338</v>
      </c>
    </row>
    <row r="29" spans="1:38" s="170" customFormat="1" ht="14.45" customHeight="1">
      <c r="A29" s="170" t="s">
        <v>317</v>
      </c>
      <c r="B29" s="170" t="s">
        <v>311</v>
      </c>
      <c r="C29" s="170">
        <v>828.6</v>
      </c>
      <c r="D29" s="170">
        <v>827.5</v>
      </c>
      <c r="E29" s="170">
        <v>832.8</v>
      </c>
      <c r="F29" s="170">
        <v>824.9</v>
      </c>
      <c r="G29" s="170">
        <v>835.8</v>
      </c>
      <c r="H29" s="170">
        <v>843.3</v>
      </c>
      <c r="I29" s="170">
        <v>832.8</v>
      </c>
      <c r="J29" s="170">
        <v>837.3</v>
      </c>
      <c r="K29" s="170">
        <v>841.6</v>
      </c>
      <c r="L29" s="170">
        <v>834.3</v>
      </c>
      <c r="M29" s="170">
        <v>836.2</v>
      </c>
      <c r="N29" s="170">
        <v>846.8</v>
      </c>
      <c r="O29" s="170">
        <v>849.4</v>
      </c>
      <c r="P29" s="170">
        <v>834.1</v>
      </c>
      <c r="Q29" s="170">
        <v>840.2</v>
      </c>
      <c r="R29" s="170">
        <v>842.5</v>
      </c>
      <c r="S29" s="170">
        <v>847.8</v>
      </c>
      <c r="T29" s="170">
        <v>865.2</v>
      </c>
      <c r="U29" s="170">
        <v>851.8</v>
      </c>
      <c r="V29" s="170">
        <v>835.7</v>
      </c>
      <c r="W29" s="170">
        <v>832</v>
      </c>
      <c r="X29" s="170">
        <v>847.9</v>
      </c>
      <c r="Y29" s="170">
        <v>853.7</v>
      </c>
      <c r="Z29" s="170">
        <v>845</v>
      </c>
      <c r="AA29" s="170">
        <v>855.4</v>
      </c>
      <c r="AB29" s="170">
        <v>845.5</v>
      </c>
      <c r="AC29" s="170">
        <v>836.8</v>
      </c>
      <c r="AD29" s="170">
        <v>837.1</v>
      </c>
      <c r="AE29" s="170">
        <v>835.4</v>
      </c>
      <c r="AF29" s="170">
        <v>835.4</v>
      </c>
      <c r="AG29" s="170">
        <v>901</v>
      </c>
      <c r="AL29" s="170" t="s">
        <v>339</v>
      </c>
    </row>
    <row r="30" spans="1:38" s="170" customFormat="1" ht="14.45" customHeight="1">
      <c r="A30" s="170" t="s">
        <v>317</v>
      </c>
      <c r="B30" s="170" t="s">
        <v>313</v>
      </c>
      <c r="C30" s="170">
        <v>583.9</v>
      </c>
      <c r="D30" s="170">
        <v>572</v>
      </c>
      <c r="E30" s="170">
        <v>590.70000000000005</v>
      </c>
      <c r="F30" s="170">
        <v>590.9</v>
      </c>
      <c r="G30" s="170">
        <v>580.1</v>
      </c>
      <c r="H30" s="170">
        <v>584.4</v>
      </c>
      <c r="I30" s="170">
        <v>564.29999999999995</v>
      </c>
      <c r="J30" s="170">
        <v>579.4</v>
      </c>
      <c r="K30" s="170">
        <v>567.29999999999995</v>
      </c>
      <c r="L30" s="170">
        <v>571.9</v>
      </c>
      <c r="M30" s="170">
        <v>579</v>
      </c>
      <c r="N30" s="170">
        <v>581.9</v>
      </c>
      <c r="O30" s="170">
        <v>557.29999999999995</v>
      </c>
      <c r="P30" s="170">
        <v>577.20000000000005</v>
      </c>
      <c r="Q30" s="170">
        <v>566.79999999999995</v>
      </c>
      <c r="R30" s="170">
        <v>575</v>
      </c>
      <c r="S30" s="170">
        <v>564.9</v>
      </c>
      <c r="T30" s="170">
        <v>582.70000000000005</v>
      </c>
      <c r="U30" s="170">
        <v>593.6</v>
      </c>
      <c r="V30" s="170">
        <v>569.29999999999995</v>
      </c>
      <c r="W30" s="170">
        <v>546.9</v>
      </c>
      <c r="X30" s="170">
        <v>558</v>
      </c>
      <c r="Y30" s="170">
        <v>564.79999999999995</v>
      </c>
      <c r="Z30" s="170">
        <v>531.79999999999995</v>
      </c>
      <c r="AA30" s="170">
        <v>561.1</v>
      </c>
      <c r="AB30" s="170">
        <v>581.79999999999995</v>
      </c>
      <c r="AC30" s="170">
        <v>564.5</v>
      </c>
      <c r="AD30" s="170">
        <v>571.70000000000005</v>
      </c>
      <c r="AE30" s="170">
        <v>576.4</v>
      </c>
      <c r="AF30" s="170">
        <v>568.29999999999995</v>
      </c>
      <c r="AG30" s="170">
        <v>583.20000000000005</v>
      </c>
      <c r="AL30" s="170" t="s">
        <v>340</v>
      </c>
    </row>
    <row r="31" spans="1:38" s="170" customFormat="1" ht="14.45" customHeight="1">
      <c r="A31" s="170" t="s">
        <v>317</v>
      </c>
      <c r="B31" s="170" t="s">
        <v>28</v>
      </c>
      <c r="C31" s="170">
        <v>365.2</v>
      </c>
      <c r="D31" s="170">
        <v>364.4</v>
      </c>
      <c r="E31" s="170">
        <v>368.9</v>
      </c>
      <c r="F31" s="170">
        <v>375.7</v>
      </c>
      <c r="G31" s="170">
        <v>363.7</v>
      </c>
      <c r="H31" s="170">
        <v>363.3</v>
      </c>
      <c r="I31" s="170">
        <v>371.1</v>
      </c>
      <c r="J31" s="170">
        <v>365.9</v>
      </c>
      <c r="K31" s="170">
        <v>359.2</v>
      </c>
      <c r="L31" s="170">
        <v>362.3</v>
      </c>
      <c r="M31" s="170">
        <v>347.3</v>
      </c>
      <c r="N31" s="170">
        <v>335.9</v>
      </c>
      <c r="O31" s="170">
        <v>340.3</v>
      </c>
      <c r="P31" s="170">
        <v>336.4</v>
      </c>
      <c r="Q31" s="170">
        <v>330.2</v>
      </c>
      <c r="R31" s="170">
        <v>329.2</v>
      </c>
      <c r="S31" s="170">
        <v>330.5</v>
      </c>
      <c r="T31" s="170">
        <v>331.2</v>
      </c>
      <c r="U31" s="170">
        <v>332.5</v>
      </c>
      <c r="V31" s="170">
        <v>336</v>
      </c>
      <c r="W31" s="170">
        <v>334.9</v>
      </c>
      <c r="X31" s="170">
        <v>327.2</v>
      </c>
      <c r="Y31" s="170">
        <v>321.3</v>
      </c>
      <c r="Z31" s="170">
        <v>314.89999999999998</v>
      </c>
      <c r="AA31" s="170">
        <v>317.3</v>
      </c>
      <c r="AB31" s="170">
        <v>318.7</v>
      </c>
      <c r="AC31" s="170">
        <v>319.5</v>
      </c>
      <c r="AD31" s="170">
        <v>321.3</v>
      </c>
      <c r="AE31" s="170">
        <v>318.89999999999998</v>
      </c>
      <c r="AF31" s="170">
        <v>320.89999999999998</v>
      </c>
      <c r="AG31" s="170">
        <v>320.89999999999998</v>
      </c>
      <c r="AL31" s="170" t="s">
        <v>341</v>
      </c>
    </row>
    <row r="32" spans="1:38" s="170" customFormat="1" ht="14.45" customHeight="1">
      <c r="A32" s="170" t="s">
        <v>317</v>
      </c>
      <c r="B32" s="170" t="s">
        <v>316</v>
      </c>
      <c r="C32" s="170">
        <v>770.6</v>
      </c>
      <c r="D32" s="170">
        <v>759.5</v>
      </c>
      <c r="E32" s="170">
        <v>792</v>
      </c>
      <c r="F32" s="170">
        <v>777.9</v>
      </c>
      <c r="G32" s="170">
        <v>790.8</v>
      </c>
      <c r="H32" s="170">
        <v>815.9</v>
      </c>
      <c r="I32" s="170">
        <v>838.7</v>
      </c>
      <c r="J32" s="170">
        <v>843.7</v>
      </c>
      <c r="K32" s="170">
        <v>863.4</v>
      </c>
      <c r="L32" s="170">
        <v>810.5</v>
      </c>
      <c r="M32" s="170">
        <v>828.5</v>
      </c>
      <c r="N32" s="170">
        <v>874.3</v>
      </c>
      <c r="O32" s="170">
        <v>869.2</v>
      </c>
      <c r="P32" s="170">
        <v>775.7</v>
      </c>
      <c r="Q32" s="170">
        <v>764.3</v>
      </c>
      <c r="R32" s="170">
        <v>770.8</v>
      </c>
      <c r="S32" s="170">
        <v>771</v>
      </c>
      <c r="T32" s="170">
        <v>812.8</v>
      </c>
      <c r="U32" s="170">
        <v>769.2</v>
      </c>
      <c r="V32" s="170">
        <v>792</v>
      </c>
      <c r="W32" s="170">
        <v>778.7</v>
      </c>
      <c r="X32" s="170">
        <v>800.7</v>
      </c>
      <c r="Y32" s="170">
        <v>795.6</v>
      </c>
      <c r="Z32" s="170">
        <v>745.9</v>
      </c>
      <c r="AA32" s="170">
        <v>755.1</v>
      </c>
      <c r="AB32" s="170">
        <v>732.1</v>
      </c>
      <c r="AC32" s="170">
        <v>737.7</v>
      </c>
      <c r="AD32" s="170">
        <v>711.1</v>
      </c>
      <c r="AE32" s="170">
        <v>694.1</v>
      </c>
      <c r="AF32" s="170">
        <v>687</v>
      </c>
      <c r="AG32" s="170">
        <v>691.7</v>
      </c>
      <c r="AL32" s="170" t="s">
        <v>342</v>
      </c>
    </row>
    <row r="33" spans="1:38" s="170" customFormat="1" ht="14.45" customHeight="1">
      <c r="A33" s="170" t="s">
        <v>317</v>
      </c>
      <c r="B33" s="170" t="s">
        <v>318</v>
      </c>
      <c r="C33" s="170">
        <v>662.8</v>
      </c>
      <c r="D33" s="170">
        <v>657.5</v>
      </c>
      <c r="E33" s="170">
        <v>644.29999999999995</v>
      </c>
      <c r="F33" s="170">
        <v>639.29999999999995</v>
      </c>
      <c r="G33" s="170">
        <v>643.29999999999995</v>
      </c>
      <c r="H33" s="170">
        <v>650.20000000000005</v>
      </c>
      <c r="I33" s="170">
        <v>629.5</v>
      </c>
      <c r="J33" s="170">
        <v>611.29999999999995</v>
      </c>
      <c r="K33" s="170">
        <v>606.1</v>
      </c>
      <c r="L33" s="170">
        <v>605.5</v>
      </c>
      <c r="M33" s="170">
        <v>611.4</v>
      </c>
      <c r="N33" s="170">
        <v>616</v>
      </c>
      <c r="O33" s="170">
        <v>622.20000000000005</v>
      </c>
      <c r="P33" s="170">
        <v>645.5</v>
      </c>
      <c r="Q33" s="170">
        <v>651.70000000000005</v>
      </c>
      <c r="R33" s="170">
        <v>698.6</v>
      </c>
      <c r="S33" s="170">
        <v>689.6</v>
      </c>
      <c r="T33" s="170">
        <v>680.7</v>
      </c>
      <c r="U33" s="170">
        <v>679.5</v>
      </c>
      <c r="V33" s="170">
        <v>672.4</v>
      </c>
      <c r="W33" s="170">
        <v>662.3</v>
      </c>
      <c r="X33" s="170">
        <v>653.20000000000005</v>
      </c>
      <c r="Y33" s="170">
        <v>645.70000000000005</v>
      </c>
      <c r="Z33" s="170">
        <v>633.29999999999995</v>
      </c>
      <c r="AA33" s="170">
        <v>631.6</v>
      </c>
      <c r="AB33" s="170">
        <v>615.29999999999995</v>
      </c>
      <c r="AC33" s="170">
        <v>608.70000000000005</v>
      </c>
      <c r="AD33" s="170">
        <v>605.4</v>
      </c>
      <c r="AE33" s="170">
        <v>603.70000000000005</v>
      </c>
      <c r="AF33" s="170">
        <v>604.20000000000005</v>
      </c>
      <c r="AG33" s="170">
        <v>589.9</v>
      </c>
      <c r="AL33" s="170" t="s">
        <v>343</v>
      </c>
    </row>
    <row r="34" spans="1:38" s="170" customFormat="1" ht="11.25">
      <c r="A34" s="170" t="s">
        <v>319</v>
      </c>
      <c r="B34" s="170" t="s">
        <v>309</v>
      </c>
      <c r="C34" s="170" t="s">
        <v>310</v>
      </c>
      <c r="D34" s="170" t="s">
        <v>310</v>
      </c>
      <c r="E34" s="170">
        <v>685</v>
      </c>
      <c r="F34" s="170">
        <v>697.1</v>
      </c>
      <c r="G34" s="170">
        <v>691.6</v>
      </c>
      <c r="H34" s="170">
        <v>701.4</v>
      </c>
      <c r="I34" s="170">
        <v>682.8</v>
      </c>
      <c r="J34" s="170">
        <v>690.3</v>
      </c>
      <c r="K34" s="170">
        <v>721.9</v>
      </c>
      <c r="L34" s="170">
        <v>687.5</v>
      </c>
      <c r="M34" s="170">
        <v>663.8</v>
      </c>
      <c r="N34" s="170">
        <v>630.29999999999995</v>
      </c>
      <c r="O34" s="170">
        <v>617.9</v>
      </c>
      <c r="P34" s="170">
        <v>637.79999999999995</v>
      </c>
      <c r="Q34" s="170">
        <v>657.3</v>
      </c>
      <c r="R34" s="170">
        <v>644.5</v>
      </c>
      <c r="S34" s="170">
        <v>633.9</v>
      </c>
      <c r="T34" s="170">
        <v>618.79999999999995</v>
      </c>
      <c r="U34" s="170">
        <v>682</v>
      </c>
      <c r="V34" s="170">
        <v>653.9</v>
      </c>
      <c r="W34" s="170">
        <v>623.79999999999995</v>
      </c>
      <c r="X34" s="170">
        <v>608.70000000000005</v>
      </c>
      <c r="Y34" s="170">
        <v>619.20000000000005</v>
      </c>
      <c r="Z34" s="170">
        <v>616.20000000000005</v>
      </c>
      <c r="AA34" s="170">
        <v>632.4</v>
      </c>
      <c r="AB34" s="170">
        <v>608.20000000000005</v>
      </c>
      <c r="AC34" s="170">
        <v>599.29999999999995</v>
      </c>
      <c r="AD34" s="170">
        <v>586.20000000000005</v>
      </c>
      <c r="AE34" s="170">
        <v>581.1</v>
      </c>
      <c r="AF34" s="170">
        <v>587.5</v>
      </c>
      <c r="AG34" s="170" t="s">
        <v>310</v>
      </c>
      <c r="AL34" s="170" t="s">
        <v>344</v>
      </c>
    </row>
    <row r="35" spans="1:38" s="170" customFormat="1" ht="14.45" customHeight="1">
      <c r="A35" s="170" t="s">
        <v>319</v>
      </c>
      <c r="B35" s="170" t="s">
        <v>311</v>
      </c>
      <c r="C35" s="170" t="s">
        <v>310</v>
      </c>
      <c r="D35" s="170" t="s">
        <v>310</v>
      </c>
      <c r="E35" s="170">
        <v>960.7</v>
      </c>
      <c r="F35" s="170">
        <v>960.3</v>
      </c>
      <c r="G35" s="170">
        <v>964.7</v>
      </c>
      <c r="H35" s="170">
        <v>981.1</v>
      </c>
      <c r="I35" s="170">
        <v>953.8</v>
      </c>
      <c r="J35" s="170">
        <v>964.4</v>
      </c>
      <c r="K35" s="170">
        <v>1031.2</v>
      </c>
      <c r="L35" s="170">
        <v>987.2</v>
      </c>
      <c r="M35" s="170">
        <v>989.4</v>
      </c>
      <c r="N35" s="170">
        <v>918.1</v>
      </c>
      <c r="O35" s="170">
        <v>901.8</v>
      </c>
      <c r="P35" s="170">
        <v>932.7</v>
      </c>
      <c r="Q35" s="170">
        <v>958.1</v>
      </c>
      <c r="R35" s="170">
        <v>933</v>
      </c>
      <c r="S35" s="170">
        <v>910.7</v>
      </c>
      <c r="T35" s="170">
        <v>901.6</v>
      </c>
      <c r="U35" s="170">
        <v>1029.0999999999999</v>
      </c>
      <c r="V35" s="170">
        <v>988.8</v>
      </c>
      <c r="W35" s="170">
        <v>1012.9</v>
      </c>
      <c r="X35" s="170">
        <v>961.4</v>
      </c>
      <c r="Y35" s="170">
        <v>988.9</v>
      </c>
      <c r="Z35" s="170">
        <v>1017.3</v>
      </c>
      <c r="AA35" s="170">
        <v>1084.7</v>
      </c>
      <c r="AB35" s="170">
        <v>1021.9</v>
      </c>
      <c r="AC35" s="170">
        <v>1051</v>
      </c>
      <c r="AD35" s="170">
        <v>1010.3</v>
      </c>
      <c r="AE35" s="170">
        <v>997</v>
      </c>
      <c r="AF35" s="170">
        <v>1046.9000000000001</v>
      </c>
      <c r="AG35" s="170" t="s">
        <v>310</v>
      </c>
      <c r="AL35" s="170" t="s">
        <v>345</v>
      </c>
    </row>
    <row r="36" spans="1:38" s="170" customFormat="1" ht="14.45" customHeight="1">
      <c r="A36" s="170" t="s">
        <v>319</v>
      </c>
      <c r="B36" s="170" t="s">
        <v>313</v>
      </c>
      <c r="C36" s="170" t="s">
        <v>310</v>
      </c>
      <c r="D36" s="170" t="s">
        <v>310</v>
      </c>
      <c r="E36" s="170">
        <v>886.1</v>
      </c>
      <c r="F36" s="170">
        <v>904.3</v>
      </c>
      <c r="G36" s="170">
        <v>917.2</v>
      </c>
      <c r="H36" s="170">
        <v>953.6</v>
      </c>
      <c r="I36" s="170">
        <v>892.1</v>
      </c>
      <c r="J36" s="170">
        <v>890.6</v>
      </c>
      <c r="K36" s="170">
        <v>905.9</v>
      </c>
      <c r="L36" s="170">
        <v>965.7</v>
      </c>
      <c r="M36" s="170">
        <v>966.7</v>
      </c>
      <c r="N36" s="170">
        <v>964.4</v>
      </c>
      <c r="O36" s="170">
        <v>963.5</v>
      </c>
      <c r="P36" s="170">
        <v>946.7</v>
      </c>
      <c r="Q36" s="170">
        <v>877.6</v>
      </c>
      <c r="R36" s="170">
        <v>911.9</v>
      </c>
      <c r="S36" s="170">
        <v>914.7</v>
      </c>
      <c r="T36" s="170">
        <v>861.9</v>
      </c>
      <c r="U36" s="170">
        <v>841.1</v>
      </c>
      <c r="V36" s="170">
        <v>843.8</v>
      </c>
      <c r="W36" s="170">
        <v>849.6</v>
      </c>
      <c r="X36" s="170">
        <v>847.6</v>
      </c>
      <c r="Y36" s="170">
        <v>838.7</v>
      </c>
      <c r="Z36" s="170">
        <v>845.6</v>
      </c>
      <c r="AA36" s="170">
        <v>840.6</v>
      </c>
      <c r="AB36" s="170">
        <v>833.1</v>
      </c>
      <c r="AC36" s="170">
        <v>805.6</v>
      </c>
      <c r="AD36" s="170">
        <v>839.4</v>
      </c>
      <c r="AE36" s="170">
        <v>845.8</v>
      </c>
      <c r="AF36" s="170">
        <v>843.9</v>
      </c>
      <c r="AG36" s="170" t="s">
        <v>310</v>
      </c>
      <c r="AL36" s="172" t="s">
        <v>346</v>
      </c>
    </row>
    <row r="37" spans="1:38" s="170" customFormat="1" ht="14.45" customHeight="1">
      <c r="A37" s="170" t="s">
        <v>319</v>
      </c>
      <c r="B37" s="170" t="s">
        <v>28</v>
      </c>
      <c r="C37" s="170" t="s">
        <v>310</v>
      </c>
      <c r="D37" s="170" t="s">
        <v>310</v>
      </c>
      <c r="E37" s="170">
        <v>539.4</v>
      </c>
      <c r="F37" s="170">
        <v>541.29999999999995</v>
      </c>
      <c r="G37" s="170">
        <v>527.6</v>
      </c>
      <c r="H37" s="170">
        <v>541.70000000000005</v>
      </c>
      <c r="I37" s="170">
        <v>540</v>
      </c>
      <c r="J37" s="170">
        <v>552.9</v>
      </c>
      <c r="K37" s="170">
        <v>572.4</v>
      </c>
      <c r="L37" s="170">
        <v>556.70000000000005</v>
      </c>
      <c r="M37" s="170">
        <v>485.4</v>
      </c>
      <c r="N37" s="170">
        <v>515.9</v>
      </c>
      <c r="O37" s="170">
        <v>497.7</v>
      </c>
      <c r="P37" s="170">
        <v>501.6</v>
      </c>
      <c r="Q37" s="170">
        <v>538.9</v>
      </c>
      <c r="R37" s="170">
        <v>527.29999999999995</v>
      </c>
      <c r="S37" s="170">
        <v>521.20000000000005</v>
      </c>
      <c r="T37" s="170">
        <v>502.2</v>
      </c>
      <c r="U37" s="170">
        <v>550.70000000000005</v>
      </c>
      <c r="V37" s="170">
        <v>544.70000000000005</v>
      </c>
      <c r="W37" s="170">
        <v>469.4</v>
      </c>
      <c r="X37" s="170">
        <v>497.5</v>
      </c>
      <c r="Y37" s="170">
        <v>498.5</v>
      </c>
      <c r="Z37" s="170">
        <v>484.2</v>
      </c>
      <c r="AA37" s="170">
        <v>489.6</v>
      </c>
      <c r="AB37" s="170">
        <v>490.5</v>
      </c>
      <c r="AC37" s="170">
        <v>480.6</v>
      </c>
      <c r="AD37" s="170">
        <v>497.5</v>
      </c>
      <c r="AE37" s="170">
        <v>507.9</v>
      </c>
      <c r="AF37" s="170">
        <v>504</v>
      </c>
      <c r="AG37" s="170" t="s">
        <v>310</v>
      </c>
      <c r="AL37" s="170" t="s">
        <v>347</v>
      </c>
    </row>
    <row r="38" spans="1:38" s="170" customFormat="1" ht="14.45" customHeight="1">
      <c r="A38" s="170" t="s">
        <v>319</v>
      </c>
      <c r="B38" s="170" t="s">
        <v>316</v>
      </c>
      <c r="C38" s="170" t="s">
        <v>310</v>
      </c>
      <c r="D38" s="170" t="s">
        <v>310</v>
      </c>
      <c r="E38" s="170" t="s">
        <v>310</v>
      </c>
      <c r="F38" s="170" t="s">
        <v>310</v>
      </c>
      <c r="G38" s="170" t="s">
        <v>310</v>
      </c>
      <c r="H38" s="170" t="s">
        <v>310</v>
      </c>
      <c r="I38" s="170" t="s">
        <v>310</v>
      </c>
      <c r="J38" s="170" t="s">
        <v>310</v>
      </c>
      <c r="K38" s="170" t="s">
        <v>310</v>
      </c>
      <c r="L38" s="170" t="s">
        <v>310</v>
      </c>
      <c r="M38" s="170" t="s">
        <v>310</v>
      </c>
      <c r="N38" s="170" t="s">
        <v>310</v>
      </c>
      <c r="O38" s="170">
        <v>1283.9000000000001</v>
      </c>
      <c r="P38" s="170">
        <v>1283.9000000000001</v>
      </c>
      <c r="Q38" s="170">
        <v>1283.9000000000001</v>
      </c>
      <c r="R38" s="170">
        <v>1283.9000000000001</v>
      </c>
      <c r="S38" s="170">
        <v>1329.7</v>
      </c>
      <c r="T38" s="170">
        <v>1320.5</v>
      </c>
      <c r="U38" s="170">
        <v>1283.9000000000001</v>
      </c>
      <c r="V38" s="170">
        <v>1329.7</v>
      </c>
      <c r="W38" s="170">
        <v>1329.7</v>
      </c>
      <c r="X38" s="170">
        <v>1314.3</v>
      </c>
      <c r="Y38" s="170">
        <v>1314.3</v>
      </c>
      <c r="Z38" s="170">
        <v>1283.9000000000001</v>
      </c>
      <c r="AA38" s="170">
        <v>0</v>
      </c>
      <c r="AB38" s="170">
        <v>1283.9000000000001</v>
      </c>
      <c r="AC38" s="170">
        <v>1283.9000000000001</v>
      </c>
      <c r="AD38" s="170">
        <v>0</v>
      </c>
      <c r="AE38" s="170">
        <v>0</v>
      </c>
      <c r="AF38" s="170">
        <v>0</v>
      </c>
      <c r="AG38" s="170" t="s">
        <v>310</v>
      </c>
      <c r="AL38" s="170" t="s">
        <v>348</v>
      </c>
    </row>
    <row r="39" spans="1:38" s="170" customFormat="1" ht="14.45" customHeight="1">
      <c r="A39" s="170" t="s">
        <v>319</v>
      </c>
      <c r="B39" s="170" t="s">
        <v>318</v>
      </c>
      <c r="C39" s="170" t="s">
        <v>310</v>
      </c>
      <c r="D39" s="170" t="s">
        <v>310</v>
      </c>
      <c r="E39" s="170">
        <v>2812.5</v>
      </c>
      <c r="F39" s="170">
        <v>2868.5</v>
      </c>
      <c r="G39" s="170">
        <v>3149.2</v>
      </c>
      <c r="H39" s="170">
        <v>3034.1</v>
      </c>
      <c r="I39" s="170">
        <v>2885.8</v>
      </c>
      <c r="J39" s="170">
        <v>2767</v>
      </c>
      <c r="K39" s="170">
        <v>2667.6</v>
      </c>
      <c r="L39" s="170">
        <v>2797</v>
      </c>
      <c r="M39" s="170">
        <v>2619.6999999999998</v>
      </c>
      <c r="N39" s="170">
        <v>2590.5</v>
      </c>
      <c r="O39" s="170">
        <v>2590.8000000000002</v>
      </c>
      <c r="P39" s="170">
        <v>2605.4</v>
      </c>
      <c r="Q39" s="170">
        <v>2534.9</v>
      </c>
      <c r="R39" s="170">
        <v>2518.5</v>
      </c>
      <c r="S39" s="170">
        <v>2477.1999999999998</v>
      </c>
      <c r="T39" s="170">
        <v>2817.5</v>
      </c>
      <c r="U39" s="170">
        <v>2917.8</v>
      </c>
      <c r="V39" s="170">
        <v>2695.8</v>
      </c>
      <c r="W39" s="170">
        <v>2687.2</v>
      </c>
      <c r="X39" s="170">
        <v>2469.5</v>
      </c>
      <c r="Y39" s="170">
        <v>2498.3000000000002</v>
      </c>
      <c r="Z39" s="170">
        <v>2419.1999999999998</v>
      </c>
      <c r="AA39" s="170">
        <v>2598.5</v>
      </c>
      <c r="AB39" s="170">
        <v>2558.3000000000002</v>
      </c>
      <c r="AC39" s="170">
        <v>2515.5</v>
      </c>
      <c r="AD39" s="170">
        <v>2198.3000000000002</v>
      </c>
      <c r="AE39" s="170">
        <v>2423.4</v>
      </c>
      <c r="AF39" s="170">
        <v>2381.6999999999998</v>
      </c>
      <c r="AG39" s="170" t="s">
        <v>310</v>
      </c>
      <c r="AL39" s="170" t="s">
        <v>349</v>
      </c>
    </row>
    <row r="40" spans="1:38" s="170" customFormat="1" ht="11.25">
      <c r="A40" s="170" t="s">
        <v>320</v>
      </c>
      <c r="B40" s="170" t="s">
        <v>309</v>
      </c>
      <c r="C40" s="170" t="s">
        <v>310</v>
      </c>
      <c r="D40" s="170" t="s">
        <v>310</v>
      </c>
      <c r="E40" s="170">
        <v>172.3</v>
      </c>
      <c r="F40" s="170">
        <v>164.6</v>
      </c>
      <c r="G40" s="170">
        <v>159.1</v>
      </c>
      <c r="H40" s="170">
        <v>167.1</v>
      </c>
      <c r="I40" s="170">
        <v>166.9</v>
      </c>
      <c r="J40" s="170">
        <v>164.3</v>
      </c>
      <c r="K40" s="170">
        <v>176.7</v>
      </c>
      <c r="L40" s="170">
        <v>179.9</v>
      </c>
      <c r="M40" s="170">
        <v>177.7</v>
      </c>
      <c r="N40" s="170">
        <v>192.6</v>
      </c>
      <c r="O40" s="170">
        <v>188.8</v>
      </c>
      <c r="P40" s="170">
        <v>189.9</v>
      </c>
      <c r="Q40" s="170">
        <v>192.5</v>
      </c>
      <c r="R40" s="170">
        <v>190.4</v>
      </c>
      <c r="S40" s="170">
        <v>191.4</v>
      </c>
      <c r="T40" s="170">
        <v>183.1</v>
      </c>
      <c r="U40" s="170">
        <v>193.8</v>
      </c>
      <c r="V40" s="170">
        <v>180.5</v>
      </c>
      <c r="W40" s="170">
        <v>195.7</v>
      </c>
      <c r="X40" s="170">
        <v>186.3</v>
      </c>
      <c r="Y40" s="170">
        <v>205.7</v>
      </c>
      <c r="Z40" s="170">
        <v>217.1</v>
      </c>
      <c r="AA40" s="170">
        <v>236.8</v>
      </c>
      <c r="AB40" s="170">
        <v>237</v>
      </c>
      <c r="AC40" s="170">
        <v>217.9</v>
      </c>
      <c r="AD40" s="170">
        <v>201.7</v>
      </c>
      <c r="AE40" s="170">
        <v>189.3</v>
      </c>
      <c r="AF40" s="170">
        <v>183.8</v>
      </c>
      <c r="AG40" s="170" t="s">
        <v>310</v>
      </c>
      <c r="AL40" s="170" t="s">
        <v>350</v>
      </c>
    </row>
    <row r="41" spans="1:38" s="170" customFormat="1" ht="14.45" customHeight="1">
      <c r="A41" s="170" t="s">
        <v>320</v>
      </c>
      <c r="B41" s="170" t="s">
        <v>311</v>
      </c>
      <c r="C41" s="170" t="s">
        <v>310</v>
      </c>
      <c r="D41" s="170" t="s">
        <v>310</v>
      </c>
      <c r="E41" s="170">
        <v>1690.2</v>
      </c>
      <c r="F41" s="170">
        <v>1671.6</v>
      </c>
      <c r="G41" s="170">
        <v>1467.4</v>
      </c>
      <c r="H41" s="170">
        <v>1537.3</v>
      </c>
      <c r="I41" s="170">
        <v>1470.3</v>
      </c>
      <c r="J41" s="170">
        <v>1475.2</v>
      </c>
      <c r="K41" s="170">
        <v>1484.7</v>
      </c>
      <c r="L41" s="170">
        <v>1382.9</v>
      </c>
      <c r="M41" s="170">
        <v>1461.8</v>
      </c>
      <c r="N41" s="170">
        <v>1487.7</v>
      </c>
      <c r="O41" s="170">
        <v>1453.1</v>
      </c>
      <c r="P41" s="170">
        <v>1398.9</v>
      </c>
      <c r="Q41" s="170">
        <v>1282.8</v>
      </c>
      <c r="R41" s="170">
        <v>1286.4000000000001</v>
      </c>
      <c r="S41" s="170">
        <v>1326.6</v>
      </c>
      <c r="T41" s="170">
        <v>1298.5</v>
      </c>
      <c r="U41" s="170">
        <v>1238</v>
      </c>
      <c r="V41" s="170">
        <v>1265.3</v>
      </c>
      <c r="W41" s="170">
        <v>1331.4</v>
      </c>
      <c r="X41" s="170">
        <v>1136.2</v>
      </c>
      <c r="Y41" s="170">
        <v>1267.5999999999999</v>
      </c>
      <c r="Z41" s="170">
        <v>1242.2</v>
      </c>
      <c r="AA41" s="170">
        <v>1219.5</v>
      </c>
      <c r="AB41" s="170">
        <v>1218</v>
      </c>
      <c r="AC41" s="170">
        <v>1262.2</v>
      </c>
      <c r="AD41" s="170">
        <v>1230</v>
      </c>
      <c r="AE41" s="170">
        <v>1261.3</v>
      </c>
      <c r="AF41" s="170">
        <v>1288.7</v>
      </c>
      <c r="AG41" s="170" t="s">
        <v>310</v>
      </c>
      <c r="AL41" s="170" t="s">
        <v>351</v>
      </c>
    </row>
    <row r="42" spans="1:38" s="170" customFormat="1" ht="14.45" customHeight="1">
      <c r="A42" s="170" t="s">
        <v>320</v>
      </c>
      <c r="B42" s="170" t="s">
        <v>313</v>
      </c>
      <c r="C42" s="170" t="s">
        <v>310</v>
      </c>
      <c r="D42" s="170" t="s">
        <v>310</v>
      </c>
      <c r="E42" s="170">
        <v>683.8</v>
      </c>
      <c r="F42" s="170">
        <v>677.3</v>
      </c>
      <c r="G42" s="170">
        <v>659</v>
      </c>
      <c r="H42" s="170">
        <v>686.7</v>
      </c>
      <c r="I42" s="170">
        <v>667.3</v>
      </c>
      <c r="J42" s="170">
        <v>649.5</v>
      </c>
      <c r="K42" s="170">
        <v>679.5</v>
      </c>
      <c r="L42" s="170">
        <v>628.5</v>
      </c>
      <c r="M42" s="170">
        <v>626.29999999999995</v>
      </c>
      <c r="N42" s="170">
        <v>633.70000000000005</v>
      </c>
      <c r="O42" s="170">
        <v>641</v>
      </c>
      <c r="P42" s="170">
        <v>658.9</v>
      </c>
      <c r="Q42" s="170">
        <v>651.29999999999995</v>
      </c>
      <c r="R42" s="170">
        <v>651.4</v>
      </c>
      <c r="S42" s="170">
        <v>657.9</v>
      </c>
      <c r="T42" s="170">
        <v>656</v>
      </c>
      <c r="U42" s="170">
        <v>672.5</v>
      </c>
      <c r="V42" s="170">
        <v>670</v>
      </c>
      <c r="W42" s="170">
        <v>688.6</v>
      </c>
      <c r="X42" s="170">
        <v>687.3</v>
      </c>
      <c r="Y42" s="170">
        <v>706.3</v>
      </c>
      <c r="Z42" s="170">
        <v>675.2</v>
      </c>
      <c r="AA42" s="170">
        <v>699.7</v>
      </c>
      <c r="AB42" s="170">
        <v>702.6</v>
      </c>
      <c r="AC42" s="170">
        <v>705.3</v>
      </c>
      <c r="AD42" s="170">
        <v>757.8</v>
      </c>
      <c r="AE42" s="170">
        <v>774</v>
      </c>
      <c r="AF42" s="170">
        <v>754</v>
      </c>
      <c r="AG42" s="170" t="s">
        <v>310</v>
      </c>
      <c r="AL42" s="170" t="s">
        <v>352</v>
      </c>
    </row>
    <row r="43" spans="1:38" s="170" customFormat="1" ht="14.45" customHeight="1">
      <c r="A43" s="170" t="s">
        <v>320</v>
      </c>
      <c r="B43" s="170" t="s">
        <v>28</v>
      </c>
      <c r="C43" s="170" t="s">
        <v>310</v>
      </c>
      <c r="D43" s="170" t="s">
        <v>310</v>
      </c>
      <c r="E43" s="170">
        <v>601.5</v>
      </c>
      <c r="F43" s="170">
        <v>597.70000000000005</v>
      </c>
      <c r="G43" s="170">
        <v>613.29999999999995</v>
      </c>
      <c r="H43" s="170">
        <v>572.29999999999995</v>
      </c>
      <c r="I43" s="170">
        <v>574.79999999999995</v>
      </c>
      <c r="J43" s="170">
        <v>604.29999999999995</v>
      </c>
      <c r="K43" s="170">
        <v>622.79999999999995</v>
      </c>
      <c r="L43" s="170">
        <v>580.5</v>
      </c>
      <c r="M43" s="170">
        <v>555.29999999999995</v>
      </c>
      <c r="N43" s="170">
        <v>564.1</v>
      </c>
      <c r="O43" s="170">
        <v>572</v>
      </c>
      <c r="P43" s="170">
        <v>555.70000000000005</v>
      </c>
      <c r="Q43" s="170">
        <v>549.1</v>
      </c>
      <c r="R43" s="170">
        <v>552</v>
      </c>
      <c r="S43" s="170">
        <v>551.5</v>
      </c>
      <c r="T43" s="170">
        <v>507.3</v>
      </c>
      <c r="U43" s="170">
        <v>490.4</v>
      </c>
      <c r="V43" s="170">
        <v>500.9</v>
      </c>
      <c r="W43" s="170">
        <v>492</v>
      </c>
      <c r="X43" s="170">
        <v>512.29999999999995</v>
      </c>
      <c r="Y43" s="170">
        <v>492.2</v>
      </c>
      <c r="Z43" s="170">
        <v>484.3</v>
      </c>
      <c r="AA43" s="170">
        <v>484.6</v>
      </c>
      <c r="AB43" s="170">
        <v>483.5</v>
      </c>
      <c r="AC43" s="170">
        <v>479.7</v>
      </c>
      <c r="AD43" s="170">
        <v>474</v>
      </c>
      <c r="AE43" s="170">
        <v>465.2</v>
      </c>
      <c r="AF43" s="170">
        <v>458</v>
      </c>
      <c r="AG43" s="170" t="s">
        <v>310</v>
      </c>
      <c r="AL43" s="170" t="s">
        <v>353</v>
      </c>
    </row>
    <row r="44" spans="1:38" s="170" customFormat="1" ht="14.45" customHeight="1">
      <c r="A44" s="170" t="s">
        <v>320</v>
      </c>
      <c r="B44" s="170" t="s">
        <v>316</v>
      </c>
      <c r="C44" s="170" t="s">
        <v>310</v>
      </c>
      <c r="D44" s="170" t="s">
        <v>310</v>
      </c>
      <c r="E44" s="170" t="s">
        <v>310</v>
      </c>
      <c r="F44" s="170" t="s">
        <v>310</v>
      </c>
      <c r="G44" s="170" t="s">
        <v>310</v>
      </c>
      <c r="H44" s="170" t="s">
        <v>310</v>
      </c>
      <c r="I44" s="170" t="s">
        <v>310</v>
      </c>
      <c r="J44" s="170" t="s">
        <v>310</v>
      </c>
      <c r="K44" s="170" t="s">
        <v>310</v>
      </c>
      <c r="L44" s="170" t="s">
        <v>310</v>
      </c>
      <c r="M44" s="170">
        <v>0</v>
      </c>
      <c r="N44" s="170">
        <v>0</v>
      </c>
      <c r="O44" s="170">
        <v>0</v>
      </c>
      <c r="P44" s="170">
        <v>0</v>
      </c>
      <c r="Q44" s="170">
        <v>0</v>
      </c>
      <c r="R44" s="170">
        <v>0</v>
      </c>
      <c r="S44" s="170">
        <v>0</v>
      </c>
      <c r="T44" s="170">
        <v>0</v>
      </c>
      <c r="U44" s="170">
        <v>0</v>
      </c>
      <c r="V44" s="170">
        <v>0</v>
      </c>
      <c r="W44" s="170">
        <v>0</v>
      </c>
      <c r="X44" s="170">
        <v>0</v>
      </c>
      <c r="Y44" s="170">
        <v>0</v>
      </c>
      <c r="Z44" s="170">
        <v>1429.7</v>
      </c>
      <c r="AA44" s="170">
        <v>1254.7</v>
      </c>
      <c r="AB44" s="170">
        <v>1215.5</v>
      </c>
      <c r="AC44" s="170">
        <v>1212.2</v>
      </c>
      <c r="AD44" s="170">
        <v>705.8</v>
      </c>
      <c r="AE44" s="170">
        <v>724</v>
      </c>
      <c r="AF44" s="170">
        <v>716.6</v>
      </c>
      <c r="AG44" s="170" t="s">
        <v>310</v>
      </c>
      <c r="AL44" s="170" t="s">
        <v>354</v>
      </c>
    </row>
    <row r="45" spans="1:38" s="170" customFormat="1" ht="14.45" customHeight="1">
      <c r="A45" s="170" t="s">
        <v>320</v>
      </c>
      <c r="B45" s="170" t="s">
        <v>318</v>
      </c>
      <c r="C45" s="170" t="s">
        <v>310</v>
      </c>
      <c r="D45" s="170" t="s">
        <v>310</v>
      </c>
      <c r="E45" s="170">
        <v>1529.4</v>
      </c>
      <c r="F45" s="170">
        <v>1445.2</v>
      </c>
      <c r="G45" s="170">
        <v>1464.2</v>
      </c>
      <c r="H45" s="170">
        <v>1344.5</v>
      </c>
      <c r="I45" s="170">
        <v>1345.2</v>
      </c>
      <c r="J45" s="170">
        <v>1340.7</v>
      </c>
      <c r="K45" s="170">
        <v>1294.9000000000001</v>
      </c>
      <c r="L45" s="170">
        <v>1364.5</v>
      </c>
      <c r="M45" s="170">
        <v>1333.8</v>
      </c>
      <c r="N45" s="170">
        <v>1320.2</v>
      </c>
      <c r="O45" s="170">
        <v>1424.7</v>
      </c>
      <c r="P45" s="170">
        <v>1397.7</v>
      </c>
      <c r="Q45" s="170">
        <v>1404.7</v>
      </c>
      <c r="R45" s="170">
        <v>1322.7</v>
      </c>
      <c r="S45" s="170">
        <v>1228.0999999999999</v>
      </c>
      <c r="T45" s="170">
        <v>1169.4000000000001</v>
      </c>
      <c r="U45" s="170">
        <v>1112.9000000000001</v>
      </c>
      <c r="V45" s="170">
        <v>1138.5</v>
      </c>
      <c r="W45" s="170">
        <v>1088.3</v>
      </c>
      <c r="X45" s="170">
        <v>1067.0999999999999</v>
      </c>
      <c r="Y45" s="170">
        <v>1072.3</v>
      </c>
      <c r="Z45" s="170">
        <v>1043.0999999999999</v>
      </c>
      <c r="AA45" s="170">
        <v>1017.8</v>
      </c>
      <c r="AB45" s="170">
        <v>1009</v>
      </c>
      <c r="AC45" s="170">
        <v>1004</v>
      </c>
      <c r="AD45" s="170">
        <v>1019.7</v>
      </c>
      <c r="AE45" s="170">
        <v>1002.5</v>
      </c>
      <c r="AF45" s="170">
        <v>1001</v>
      </c>
      <c r="AG45" s="170" t="s">
        <v>310</v>
      </c>
      <c r="AL45" s="170" t="s">
        <v>355</v>
      </c>
    </row>
    <row r="46" spans="1:38" s="170" customFormat="1" ht="11.25">
      <c r="A46" s="170" t="s">
        <v>321</v>
      </c>
      <c r="B46" s="170" t="s">
        <v>309</v>
      </c>
      <c r="C46" s="170" t="s">
        <v>310</v>
      </c>
      <c r="D46" s="170" t="s">
        <v>310</v>
      </c>
      <c r="E46" s="170">
        <v>747.2</v>
      </c>
      <c r="F46" s="170">
        <v>804.2</v>
      </c>
      <c r="G46" s="170">
        <v>824.7</v>
      </c>
      <c r="H46" s="170">
        <v>813.7</v>
      </c>
      <c r="I46" s="170">
        <v>795.8</v>
      </c>
      <c r="J46" s="170">
        <v>838.2</v>
      </c>
      <c r="K46" s="170">
        <v>746.3</v>
      </c>
      <c r="L46" s="170">
        <v>697.8</v>
      </c>
      <c r="M46" s="170">
        <v>718.5</v>
      </c>
      <c r="N46" s="170">
        <v>734.2</v>
      </c>
      <c r="O46" s="170">
        <v>712.5</v>
      </c>
      <c r="P46" s="170">
        <v>703.9</v>
      </c>
      <c r="Q46" s="170">
        <v>709</v>
      </c>
      <c r="R46" s="170">
        <v>691.6</v>
      </c>
      <c r="S46" s="170">
        <v>685.7</v>
      </c>
      <c r="T46" s="170">
        <v>652.9</v>
      </c>
      <c r="U46" s="170">
        <v>690.2</v>
      </c>
      <c r="V46" s="170">
        <v>684.4</v>
      </c>
      <c r="W46" s="170">
        <v>663.6</v>
      </c>
      <c r="X46" s="170">
        <v>660.4</v>
      </c>
      <c r="Y46" s="170">
        <v>658.5</v>
      </c>
      <c r="Z46" s="170">
        <v>654.79999999999995</v>
      </c>
      <c r="AA46" s="170">
        <v>625.1</v>
      </c>
      <c r="AB46" s="170">
        <v>611.4</v>
      </c>
      <c r="AC46" s="170">
        <v>600.4</v>
      </c>
      <c r="AD46" s="170">
        <v>595.1</v>
      </c>
      <c r="AE46" s="170">
        <v>574.29999999999995</v>
      </c>
      <c r="AF46" s="170">
        <v>566.20000000000005</v>
      </c>
      <c r="AG46" s="170" t="s">
        <v>310</v>
      </c>
      <c r="AL46" s="170" t="s">
        <v>356</v>
      </c>
    </row>
    <row r="47" spans="1:38" s="170" customFormat="1" ht="11.25">
      <c r="A47" s="170" t="s">
        <v>321</v>
      </c>
      <c r="B47" s="170" t="s">
        <v>311</v>
      </c>
      <c r="C47" s="170" t="s">
        <v>310</v>
      </c>
      <c r="D47" s="170" t="s">
        <v>310</v>
      </c>
      <c r="E47" s="170">
        <v>576.79999999999995</v>
      </c>
      <c r="F47" s="170">
        <v>575.29999999999995</v>
      </c>
      <c r="G47" s="170">
        <v>577.5</v>
      </c>
      <c r="H47" s="170">
        <v>574.79999999999995</v>
      </c>
      <c r="I47" s="170">
        <v>573.79999999999995</v>
      </c>
      <c r="J47" s="170">
        <v>574</v>
      </c>
      <c r="K47" s="170">
        <v>573.4</v>
      </c>
      <c r="L47" s="170">
        <v>2867.1</v>
      </c>
      <c r="M47" s="170">
        <v>2881.5</v>
      </c>
      <c r="N47" s="170">
        <v>2864.5</v>
      </c>
      <c r="O47" s="170">
        <v>2901.6</v>
      </c>
      <c r="P47" s="170">
        <v>3155.1</v>
      </c>
      <c r="Q47" s="170">
        <v>3026.7</v>
      </c>
      <c r="R47" s="170">
        <v>3021.8</v>
      </c>
      <c r="S47" s="170">
        <v>3038.4</v>
      </c>
      <c r="T47" s="170">
        <v>3168.1</v>
      </c>
      <c r="U47" s="170">
        <v>3610.6</v>
      </c>
      <c r="V47" s="170">
        <v>3676.5</v>
      </c>
      <c r="W47" s="170">
        <v>3739.4</v>
      </c>
      <c r="X47" s="170">
        <v>3748.3</v>
      </c>
      <c r="Y47" s="170">
        <v>3747.3</v>
      </c>
      <c r="Z47" s="170">
        <v>3723.2</v>
      </c>
      <c r="AA47" s="170">
        <v>3659.6</v>
      </c>
      <c r="AB47" s="170">
        <v>3693.2</v>
      </c>
      <c r="AC47" s="170">
        <v>3661.9</v>
      </c>
      <c r="AD47" s="170">
        <v>3351.1</v>
      </c>
      <c r="AE47" s="170">
        <v>3352.9</v>
      </c>
      <c r="AF47" s="170">
        <v>3548.9</v>
      </c>
      <c r="AG47" s="170" t="s">
        <v>310</v>
      </c>
      <c r="AL47" s="170" t="s">
        <v>357</v>
      </c>
    </row>
    <row r="48" spans="1:38" s="170" customFormat="1" ht="11.25">
      <c r="A48" s="170" t="s">
        <v>321</v>
      </c>
      <c r="B48" s="170" t="s">
        <v>313</v>
      </c>
      <c r="C48" s="170" t="s">
        <v>310</v>
      </c>
      <c r="D48" s="170" t="s">
        <v>310</v>
      </c>
      <c r="E48" s="170">
        <v>892.7</v>
      </c>
      <c r="F48" s="170">
        <v>1048.8</v>
      </c>
      <c r="G48" s="170">
        <v>1089.5</v>
      </c>
      <c r="H48" s="170">
        <v>1042</v>
      </c>
      <c r="I48" s="170">
        <v>1023</v>
      </c>
      <c r="J48" s="170">
        <v>1125.8</v>
      </c>
      <c r="K48" s="170">
        <v>925.5</v>
      </c>
      <c r="L48" s="170">
        <v>797.6</v>
      </c>
      <c r="M48" s="170">
        <v>874.6</v>
      </c>
      <c r="N48" s="170">
        <v>922.8</v>
      </c>
      <c r="O48" s="170">
        <v>871</v>
      </c>
      <c r="P48" s="170">
        <v>872.7</v>
      </c>
      <c r="Q48" s="170">
        <v>876.7</v>
      </c>
      <c r="R48" s="170">
        <v>903</v>
      </c>
      <c r="S48" s="170">
        <v>882.7</v>
      </c>
      <c r="T48" s="170">
        <v>827</v>
      </c>
      <c r="U48" s="170">
        <v>860.7</v>
      </c>
      <c r="V48" s="170">
        <v>888.2</v>
      </c>
      <c r="W48" s="170">
        <v>866.8</v>
      </c>
      <c r="X48" s="170">
        <v>846.3</v>
      </c>
      <c r="Y48" s="170">
        <v>831.5</v>
      </c>
      <c r="Z48" s="170">
        <v>842.8</v>
      </c>
      <c r="AA48" s="170">
        <v>757</v>
      </c>
      <c r="AB48" s="170">
        <v>748.6</v>
      </c>
      <c r="AC48" s="170">
        <v>760.8</v>
      </c>
      <c r="AD48" s="170">
        <v>764.5</v>
      </c>
      <c r="AE48" s="170">
        <v>771.1</v>
      </c>
      <c r="AF48" s="170">
        <v>773.5</v>
      </c>
      <c r="AG48" s="170" t="s">
        <v>310</v>
      </c>
      <c r="AL48" s="170" t="s">
        <v>358</v>
      </c>
    </row>
    <row r="49" spans="1:38" s="170" customFormat="1" ht="11.25">
      <c r="A49" s="170" t="s">
        <v>321</v>
      </c>
      <c r="B49" s="170" t="s">
        <v>28</v>
      </c>
      <c r="C49" s="170" t="s">
        <v>310</v>
      </c>
      <c r="D49" s="170" t="s">
        <v>310</v>
      </c>
      <c r="E49" s="170">
        <v>696.1</v>
      </c>
      <c r="F49" s="170">
        <v>682.4</v>
      </c>
      <c r="G49" s="170">
        <v>676.5</v>
      </c>
      <c r="H49" s="170">
        <v>677.5</v>
      </c>
      <c r="I49" s="170">
        <v>662.3</v>
      </c>
      <c r="J49" s="170">
        <v>659.1</v>
      </c>
      <c r="K49" s="170">
        <v>648.9</v>
      </c>
      <c r="L49" s="170">
        <v>643</v>
      </c>
      <c r="M49" s="170">
        <v>626.29999999999995</v>
      </c>
      <c r="N49" s="170">
        <v>632.4</v>
      </c>
      <c r="O49" s="170">
        <v>637.1</v>
      </c>
      <c r="P49" s="170">
        <v>636</v>
      </c>
      <c r="Q49" s="170">
        <v>643.4</v>
      </c>
      <c r="R49" s="170">
        <v>630.4</v>
      </c>
      <c r="S49" s="170">
        <v>627.5</v>
      </c>
      <c r="T49" s="170">
        <v>598.4</v>
      </c>
      <c r="U49" s="170">
        <v>615.1</v>
      </c>
      <c r="V49" s="170">
        <v>589.6</v>
      </c>
      <c r="W49" s="170">
        <v>574.79999999999995</v>
      </c>
      <c r="X49" s="170">
        <v>566.9</v>
      </c>
      <c r="Y49" s="170">
        <v>570.29999999999995</v>
      </c>
      <c r="Z49" s="170">
        <v>557.29999999999995</v>
      </c>
      <c r="AA49" s="170">
        <v>560.70000000000005</v>
      </c>
      <c r="AB49" s="170">
        <v>550.29999999999995</v>
      </c>
      <c r="AC49" s="170">
        <v>546.1</v>
      </c>
      <c r="AD49" s="170">
        <v>546.29999999999995</v>
      </c>
      <c r="AE49" s="170">
        <v>524.20000000000005</v>
      </c>
      <c r="AF49" s="170">
        <v>516.1</v>
      </c>
      <c r="AG49" s="170" t="s">
        <v>310</v>
      </c>
      <c r="AL49" s="170" t="s">
        <v>359</v>
      </c>
    </row>
    <row r="50" spans="1:38" s="170" customFormat="1" ht="11.25">
      <c r="A50" s="170" t="s">
        <v>321</v>
      </c>
      <c r="B50" s="170" t="s">
        <v>316</v>
      </c>
      <c r="C50" s="170" t="s">
        <v>310</v>
      </c>
      <c r="D50" s="170" t="s">
        <v>310</v>
      </c>
      <c r="E50" s="170">
        <v>0</v>
      </c>
      <c r="F50" s="170">
        <v>0</v>
      </c>
      <c r="G50" s="170">
        <v>0</v>
      </c>
      <c r="H50" s="170">
        <v>0</v>
      </c>
      <c r="I50" s="170">
        <v>0</v>
      </c>
      <c r="J50" s="170">
        <v>0</v>
      </c>
      <c r="K50" s="170">
        <v>0</v>
      </c>
      <c r="L50" s="170">
        <v>0</v>
      </c>
      <c r="M50" s="170">
        <v>0</v>
      </c>
      <c r="N50" s="170">
        <v>0</v>
      </c>
      <c r="O50" s="170">
        <v>0</v>
      </c>
      <c r="P50" s="170">
        <v>0</v>
      </c>
      <c r="Q50" s="170">
        <v>0</v>
      </c>
      <c r="R50" s="170">
        <v>0</v>
      </c>
      <c r="S50" s="170">
        <v>0</v>
      </c>
      <c r="T50" s="170">
        <v>0</v>
      </c>
      <c r="U50" s="170">
        <v>0</v>
      </c>
      <c r="V50" s="170">
        <v>0</v>
      </c>
      <c r="W50" s="170">
        <v>0</v>
      </c>
      <c r="X50" s="170">
        <v>0</v>
      </c>
      <c r="Y50" s="170">
        <v>0</v>
      </c>
      <c r="Z50" s="170">
        <v>0</v>
      </c>
      <c r="AA50" s="170">
        <v>0</v>
      </c>
      <c r="AB50" s="170">
        <v>0</v>
      </c>
      <c r="AC50" s="170">
        <v>0</v>
      </c>
      <c r="AD50" s="170">
        <v>0</v>
      </c>
      <c r="AE50" s="170">
        <v>0</v>
      </c>
      <c r="AF50" s="170">
        <v>0</v>
      </c>
      <c r="AG50" s="170" t="s">
        <v>310</v>
      </c>
      <c r="AL50" s="170" t="s">
        <v>360</v>
      </c>
    </row>
    <row r="51" spans="1:38" s="170" customFormat="1" ht="11.25">
      <c r="A51" s="170" t="s">
        <v>321</v>
      </c>
      <c r="B51" s="170" t="s">
        <v>318</v>
      </c>
      <c r="C51" s="170" t="s">
        <v>310</v>
      </c>
      <c r="D51" s="170" t="s">
        <v>310</v>
      </c>
      <c r="E51" s="170">
        <v>0</v>
      </c>
      <c r="F51" s="170">
        <v>0</v>
      </c>
      <c r="G51" s="170">
        <v>0</v>
      </c>
      <c r="H51" s="170">
        <v>0</v>
      </c>
      <c r="I51" s="170">
        <v>0</v>
      </c>
      <c r="J51" s="170">
        <v>0</v>
      </c>
      <c r="K51" s="170">
        <v>0</v>
      </c>
      <c r="L51" s="170">
        <v>0</v>
      </c>
      <c r="M51" s="170">
        <v>655.20000000000005</v>
      </c>
      <c r="N51" s="170">
        <v>655.20000000000005</v>
      </c>
      <c r="O51" s="170">
        <v>655.20000000000005</v>
      </c>
      <c r="P51" s="170">
        <v>655.20000000000005</v>
      </c>
      <c r="Q51" s="170">
        <v>655.20000000000005</v>
      </c>
      <c r="R51" s="170">
        <v>655.20000000000005</v>
      </c>
      <c r="S51" s="170">
        <v>655.20000000000005</v>
      </c>
      <c r="T51" s="170">
        <v>655.20000000000005</v>
      </c>
      <c r="U51" s="170">
        <v>655.20000000000005</v>
      </c>
      <c r="V51" s="170">
        <v>655.20000000000005</v>
      </c>
      <c r="W51" s="170">
        <v>649.5</v>
      </c>
      <c r="X51" s="170">
        <v>646.1</v>
      </c>
      <c r="Y51" s="170">
        <v>645.79999999999995</v>
      </c>
      <c r="Z51" s="170">
        <v>644.29999999999995</v>
      </c>
      <c r="AA51" s="170">
        <v>643.4</v>
      </c>
      <c r="AB51" s="170">
        <v>646.1</v>
      </c>
      <c r="AC51" s="170">
        <v>643.5</v>
      </c>
      <c r="AD51" s="170">
        <v>643.6</v>
      </c>
      <c r="AE51" s="170">
        <v>646.5</v>
      </c>
      <c r="AF51" s="170">
        <v>650.6</v>
      </c>
      <c r="AG51" s="170" t="s">
        <v>310</v>
      </c>
      <c r="AL51" s="170" t="s">
        <v>361</v>
      </c>
    </row>
    <row r="52" spans="1:38" s="170" customFormat="1" ht="11.25">
      <c r="A52" s="170" t="s">
        <v>322</v>
      </c>
      <c r="B52" s="170" t="s">
        <v>309</v>
      </c>
      <c r="C52" s="170" t="s">
        <v>310</v>
      </c>
      <c r="D52" s="170" t="s">
        <v>310</v>
      </c>
      <c r="E52" s="170">
        <v>356.7</v>
      </c>
      <c r="F52" s="170">
        <v>335.5</v>
      </c>
      <c r="G52" s="170">
        <v>338.4</v>
      </c>
      <c r="H52" s="170">
        <v>332.6</v>
      </c>
      <c r="I52" s="170">
        <v>363.1</v>
      </c>
      <c r="J52" s="170">
        <v>351.3</v>
      </c>
      <c r="K52" s="170">
        <v>351.5</v>
      </c>
      <c r="L52" s="170">
        <v>349.6</v>
      </c>
      <c r="M52" s="170">
        <v>352.4</v>
      </c>
      <c r="N52" s="170">
        <v>349.6</v>
      </c>
      <c r="O52" s="170">
        <v>354.1</v>
      </c>
      <c r="P52" s="170">
        <v>363.4</v>
      </c>
      <c r="Q52" s="170">
        <v>351.6</v>
      </c>
      <c r="R52" s="170">
        <v>350.8</v>
      </c>
      <c r="S52" s="170">
        <v>362.8</v>
      </c>
      <c r="T52" s="170">
        <v>356.9</v>
      </c>
      <c r="U52" s="170">
        <v>357</v>
      </c>
      <c r="V52" s="170">
        <v>346.2</v>
      </c>
      <c r="W52" s="170">
        <v>346.2</v>
      </c>
      <c r="X52" s="170">
        <v>360.1</v>
      </c>
      <c r="Y52" s="170">
        <v>355.4</v>
      </c>
      <c r="Z52" s="170">
        <v>361.9</v>
      </c>
      <c r="AA52" s="170">
        <v>347.7</v>
      </c>
      <c r="AB52" s="170">
        <v>343.6</v>
      </c>
      <c r="AC52" s="170">
        <v>330.7</v>
      </c>
      <c r="AD52" s="170">
        <v>330.7</v>
      </c>
      <c r="AE52" s="170">
        <v>332.1</v>
      </c>
      <c r="AF52" s="170">
        <v>336.3</v>
      </c>
      <c r="AG52" s="170" t="s">
        <v>310</v>
      </c>
      <c r="AL52" s="170" t="s">
        <v>362</v>
      </c>
    </row>
    <row r="53" spans="1:38" s="170" customFormat="1" ht="11.25">
      <c r="A53" s="170" t="s">
        <v>322</v>
      </c>
      <c r="B53" s="170" t="s">
        <v>311</v>
      </c>
      <c r="C53" s="170" t="s">
        <v>310</v>
      </c>
      <c r="D53" s="170" t="s">
        <v>310</v>
      </c>
      <c r="E53" s="170">
        <v>657</v>
      </c>
      <c r="F53" s="170">
        <v>599.6</v>
      </c>
      <c r="G53" s="170">
        <v>594.6</v>
      </c>
      <c r="H53" s="170">
        <v>596.4</v>
      </c>
      <c r="I53" s="170">
        <v>696.5</v>
      </c>
      <c r="J53" s="170">
        <v>662.1</v>
      </c>
      <c r="K53" s="170">
        <v>658.5</v>
      </c>
      <c r="L53" s="170">
        <v>668.1</v>
      </c>
      <c r="M53" s="170">
        <v>602.6</v>
      </c>
      <c r="N53" s="170">
        <v>596.9</v>
      </c>
      <c r="O53" s="170">
        <v>616.4</v>
      </c>
      <c r="P53" s="170">
        <v>659.2</v>
      </c>
      <c r="Q53" s="170">
        <v>645.4</v>
      </c>
      <c r="R53" s="170">
        <v>698.2</v>
      </c>
      <c r="S53" s="170">
        <v>739.8</v>
      </c>
      <c r="T53" s="170">
        <v>703</v>
      </c>
      <c r="U53" s="170">
        <v>669</v>
      </c>
      <c r="V53" s="170">
        <v>652.4</v>
      </c>
      <c r="W53" s="170">
        <v>651.20000000000005</v>
      </c>
      <c r="X53" s="170">
        <v>669</v>
      </c>
      <c r="Y53" s="170">
        <v>640.9</v>
      </c>
      <c r="Z53" s="170">
        <v>661.4</v>
      </c>
      <c r="AA53" s="170">
        <v>654.20000000000005</v>
      </c>
      <c r="AB53" s="170">
        <v>651.29999999999995</v>
      </c>
      <c r="AC53" s="170">
        <v>644</v>
      </c>
      <c r="AD53" s="170">
        <v>633.79999999999995</v>
      </c>
      <c r="AE53" s="170">
        <v>645.1</v>
      </c>
      <c r="AF53" s="170">
        <v>673.6</v>
      </c>
      <c r="AG53" s="170" t="s">
        <v>310</v>
      </c>
      <c r="AL53" s="170" t="s">
        <v>363</v>
      </c>
    </row>
    <row r="54" spans="1:38" s="170" customFormat="1" ht="11.25">
      <c r="A54" s="170" t="s">
        <v>322</v>
      </c>
      <c r="B54" s="170" t="s">
        <v>313</v>
      </c>
      <c r="C54" s="170" t="s">
        <v>310</v>
      </c>
      <c r="D54" s="170" t="s">
        <v>310</v>
      </c>
      <c r="E54" s="170">
        <v>442.5</v>
      </c>
      <c r="F54" s="170">
        <v>425.4</v>
      </c>
      <c r="G54" s="170">
        <v>412.9</v>
      </c>
      <c r="H54" s="170">
        <v>375.9</v>
      </c>
      <c r="I54" s="170">
        <v>407.6</v>
      </c>
      <c r="J54" s="170">
        <v>427.6</v>
      </c>
      <c r="K54" s="170">
        <v>419.9</v>
      </c>
      <c r="L54" s="170">
        <v>420.5</v>
      </c>
      <c r="M54" s="170">
        <v>434.5</v>
      </c>
      <c r="N54" s="170">
        <v>421</v>
      </c>
      <c r="O54" s="170">
        <v>433.7</v>
      </c>
      <c r="P54" s="170">
        <v>429.6</v>
      </c>
      <c r="Q54" s="170">
        <v>430.9</v>
      </c>
      <c r="R54" s="170">
        <v>430.6</v>
      </c>
      <c r="S54" s="170">
        <v>427.1</v>
      </c>
      <c r="T54" s="170">
        <v>429</v>
      </c>
      <c r="U54" s="170">
        <v>414.9</v>
      </c>
      <c r="V54" s="170">
        <v>417.3</v>
      </c>
      <c r="W54" s="170">
        <v>406.2</v>
      </c>
      <c r="X54" s="170">
        <v>446.6</v>
      </c>
      <c r="Y54" s="170">
        <v>449.7</v>
      </c>
      <c r="Z54" s="170">
        <v>414.1</v>
      </c>
      <c r="AA54" s="170">
        <v>436.2</v>
      </c>
      <c r="AB54" s="170">
        <v>446.7</v>
      </c>
      <c r="AC54" s="170">
        <v>432.3</v>
      </c>
      <c r="AD54" s="170">
        <v>451.8</v>
      </c>
      <c r="AE54" s="170">
        <v>446.6</v>
      </c>
      <c r="AF54" s="170">
        <v>452.5</v>
      </c>
      <c r="AG54" s="170" t="s">
        <v>310</v>
      </c>
      <c r="AL54" s="170" t="s">
        <v>364</v>
      </c>
    </row>
    <row r="55" spans="1:38" s="170" customFormat="1" ht="11.25">
      <c r="A55" s="170" t="s">
        <v>322</v>
      </c>
      <c r="B55" s="170" t="s">
        <v>28</v>
      </c>
      <c r="C55" s="170" t="s">
        <v>310</v>
      </c>
      <c r="D55" s="170" t="s">
        <v>310</v>
      </c>
      <c r="E55" s="170">
        <v>273.60000000000002</v>
      </c>
      <c r="F55" s="170">
        <v>263.8</v>
      </c>
      <c r="G55" s="170">
        <v>273.60000000000002</v>
      </c>
      <c r="H55" s="170">
        <v>274.60000000000002</v>
      </c>
      <c r="I55" s="170">
        <v>298.8</v>
      </c>
      <c r="J55" s="170">
        <v>295.2</v>
      </c>
      <c r="K55" s="170">
        <v>298.2</v>
      </c>
      <c r="L55" s="170">
        <v>299.2</v>
      </c>
      <c r="M55" s="170">
        <v>311.10000000000002</v>
      </c>
      <c r="N55" s="170">
        <v>314.10000000000002</v>
      </c>
      <c r="O55" s="170">
        <v>313.8</v>
      </c>
      <c r="P55" s="170">
        <v>317</v>
      </c>
      <c r="Q55" s="170">
        <v>310.60000000000002</v>
      </c>
      <c r="R55" s="170">
        <v>315.7</v>
      </c>
      <c r="S55" s="170">
        <v>314.89999999999998</v>
      </c>
      <c r="T55" s="170">
        <v>318.3</v>
      </c>
      <c r="U55" s="170">
        <v>323.39999999999998</v>
      </c>
      <c r="V55" s="170">
        <v>323.10000000000002</v>
      </c>
      <c r="W55" s="170">
        <v>324</v>
      </c>
      <c r="X55" s="170">
        <v>330.9</v>
      </c>
      <c r="Y55" s="170">
        <v>334.4</v>
      </c>
      <c r="Z55" s="170">
        <v>352.9</v>
      </c>
      <c r="AA55" s="170">
        <v>342.2</v>
      </c>
      <c r="AB55" s="170">
        <v>336</v>
      </c>
      <c r="AC55" s="170">
        <v>321.10000000000002</v>
      </c>
      <c r="AD55" s="170">
        <v>327.3</v>
      </c>
      <c r="AE55" s="170">
        <v>324.3</v>
      </c>
      <c r="AF55" s="170">
        <v>331</v>
      </c>
      <c r="AG55" s="170" t="s">
        <v>310</v>
      </c>
      <c r="AL55" s="170" t="s">
        <v>365</v>
      </c>
    </row>
    <row r="56" spans="1:38" s="170" customFormat="1" ht="11.25">
      <c r="A56" s="170" t="s">
        <v>322</v>
      </c>
      <c r="B56" s="170" t="s">
        <v>316</v>
      </c>
      <c r="C56" s="170" t="s">
        <v>310</v>
      </c>
      <c r="D56" s="170" t="s">
        <v>310</v>
      </c>
      <c r="E56" s="170">
        <v>820.2</v>
      </c>
      <c r="F56" s="170">
        <v>726.1</v>
      </c>
      <c r="G56" s="170">
        <v>816.5</v>
      </c>
      <c r="H56" s="170">
        <v>735.9</v>
      </c>
      <c r="I56" s="170">
        <v>736.2</v>
      </c>
      <c r="J56" s="170">
        <v>737.8</v>
      </c>
      <c r="K56" s="170">
        <v>748.2</v>
      </c>
      <c r="L56" s="170">
        <v>710.1</v>
      </c>
      <c r="M56" s="170">
        <v>699</v>
      </c>
      <c r="N56" s="170">
        <v>776.4</v>
      </c>
      <c r="O56" s="170">
        <v>834.2</v>
      </c>
      <c r="P56" s="170">
        <v>737.2</v>
      </c>
      <c r="Q56" s="170">
        <v>799</v>
      </c>
      <c r="R56" s="170">
        <v>733.6</v>
      </c>
      <c r="S56" s="170">
        <v>723.4</v>
      </c>
      <c r="T56" s="170">
        <v>700.3</v>
      </c>
      <c r="U56" s="170">
        <v>699.7</v>
      </c>
      <c r="V56" s="170">
        <v>694.4</v>
      </c>
      <c r="W56" s="170">
        <v>795.7</v>
      </c>
      <c r="X56" s="170">
        <v>815.2</v>
      </c>
      <c r="Y56" s="170">
        <v>848</v>
      </c>
      <c r="Z56" s="170">
        <v>870.6</v>
      </c>
      <c r="AA56" s="170">
        <v>836.4</v>
      </c>
      <c r="AB56" s="170">
        <v>842.8</v>
      </c>
      <c r="AC56" s="170">
        <v>789.9</v>
      </c>
      <c r="AD56" s="170">
        <v>753.7</v>
      </c>
      <c r="AE56" s="170">
        <v>677.1</v>
      </c>
      <c r="AF56" s="170">
        <v>628.1</v>
      </c>
      <c r="AG56" s="170" t="s">
        <v>310</v>
      </c>
      <c r="AL56" s="170" t="s">
        <v>366</v>
      </c>
    </row>
    <row r="57" spans="1:38" s="170" customFormat="1" ht="11.25">
      <c r="A57" s="170" t="s">
        <v>322</v>
      </c>
      <c r="B57" s="170" t="s">
        <v>318</v>
      </c>
      <c r="C57" s="170" t="s">
        <v>310</v>
      </c>
      <c r="D57" s="170" t="s">
        <v>310</v>
      </c>
      <c r="E57" s="170">
        <v>501.8</v>
      </c>
      <c r="F57" s="170">
        <v>482.5</v>
      </c>
      <c r="G57" s="170">
        <v>498.6</v>
      </c>
      <c r="H57" s="170">
        <v>495.6</v>
      </c>
      <c r="I57" s="170">
        <v>500.9</v>
      </c>
      <c r="J57" s="170">
        <v>499.8</v>
      </c>
      <c r="K57" s="170">
        <v>503.4</v>
      </c>
      <c r="L57" s="170">
        <v>505.6</v>
      </c>
      <c r="M57" s="170">
        <v>502.9</v>
      </c>
      <c r="N57" s="170">
        <v>482.8</v>
      </c>
      <c r="O57" s="170">
        <v>517.1</v>
      </c>
      <c r="P57" s="170">
        <v>499</v>
      </c>
      <c r="Q57" s="170">
        <v>519.5</v>
      </c>
      <c r="R57" s="170">
        <v>495.3</v>
      </c>
      <c r="S57" s="170">
        <v>505.1</v>
      </c>
      <c r="T57" s="170">
        <v>515.70000000000005</v>
      </c>
      <c r="U57" s="170">
        <v>538.79999999999995</v>
      </c>
      <c r="V57" s="170">
        <v>540.79999999999995</v>
      </c>
      <c r="W57" s="170">
        <v>551.79999999999995</v>
      </c>
      <c r="X57" s="170">
        <v>554.5</v>
      </c>
      <c r="Y57" s="170">
        <v>540.5</v>
      </c>
      <c r="Z57" s="170">
        <v>565.20000000000005</v>
      </c>
      <c r="AA57" s="170">
        <v>576.4</v>
      </c>
      <c r="AB57" s="170">
        <v>582.79999999999995</v>
      </c>
      <c r="AC57" s="170">
        <v>585.4</v>
      </c>
      <c r="AD57" s="170">
        <v>532.5</v>
      </c>
      <c r="AE57" s="170">
        <v>540</v>
      </c>
      <c r="AF57" s="170">
        <v>548.29999999999995</v>
      </c>
      <c r="AG57" s="170" t="s">
        <v>310</v>
      </c>
      <c r="AL57" s="170" t="s">
        <v>367</v>
      </c>
    </row>
    <row r="58" spans="1:38" s="170" customFormat="1" ht="11.25">
      <c r="A58" s="170" t="s">
        <v>323</v>
      </c>
      <c r="B58" s="170" t="s">
        <v>309</v>
      </c>
      <c r="C58" s="170" t="s">
        <v>310</v>
      </c>
      <c r="D58" s="170" t="s">
        <v>310</v>
      </c>
      <c r="E58" s="170">
        <v>653.79999999999995</v>
      </c>
      <c r="F58" s="170">
        <v>676.8</v>
      </c>
      <c r="G58" s="170">
        <v>651.70000000000005</v>
      </c>
      <c r="H58" s="170">
        <v>671.2</v>
      </c>
      <c r="I58" s="170">
        <v>680.2</v>
      </c>
      <c r="J58" s="170">
        <v>676.8</v>
      </c>
      <c r="K58" s="170">
        <v>663.9</v>
      </c>
      <c r="L58" s="170">
        <v>668.4</v>
      </c>
      <c r="M58" s="170">
        <v>680.6</v>
      </c>
      <c r="N58" s="170">
        <v>681.1</v>
      </c>
      <c r="O58" s="170">
        <v>669.2</v>
      </c>
      <c r="P58" s="170">
        <v>654.4</v>
      </c>
      <c r="Q58" s="170">
        <v>666.7</v>
      </c>
      <c r="R58" s="170">
        <v>660.2</v>
      </c>
      <c r="S58" s="170">
        <v>652.70000000000005</v>
      </c>
      <c r="T58" s="170">
        <v>671.3</v>
      </c>
      <c r="U58" s="170">
        <v>680.9</v>
      </c>
      <c r="V58" s="170">
        <v>683</v>
      </c>
      <c r="W58" s="170">
        <v>668.8</v>
      </c>
      <c r="X58" s="170">
        <v>657.5</v>
      </c>
      <c r="Y58" s="170">
        <v>684.4</v>
      </c>
      <c r="Z58" s="170">
        <v>666.4</v>
      </c>
      <c r="AA58" s="170">
        <v>688.8</v>
      </c>
      <c r="AB58" s="170">
        <v>663</v>
      </c>
      <c r="AC58" s="170">
        <v>640.5</v>
      </c>
      <c r="AD58" s="170">
        <v>644</v>
      </c>
      <c r="AE58" s="170">
        <v>653.1</v>
      </c>
      <c r="AF58" s="170">
        <v>646.1</v>
      </c>
      <c r="AG58" s="170" t="s">
        <v>310</v>
      </c>
      <c r="AL58" s="170" t="s">
        <v>368</v>
      </c>
    </row>
    <row r="59" spans="1:38" s="170" customFormat="1" ht="11.25">
      <c r="A59" s="170" t="s">
        <v>323</v>
      </c>
      <c r="B59" s="170" t="s">
        <v>311</v>
      </c>
      <c r="C59" s="170" t="s">
        <v>310</v>
      </c>
      <c r="D59" s="170" t="s">
        <v>310</v>
      </c>
      <c r="E59" s="170">
        <v>1002.8</v>
      </c>
      <c r="F59" s="170">
        <v>1013.4</v>
      </c>
      <c r="G59" s="170">
        <v>1001</v>
      </c>
      <c r="H59" s="170">
        <v>1018.4</v>
      </c>
      <c r="I59" s="170">
        <v>1025.7</v>
      </c>
      <c r="J59" s="170">
        <v>1015.2</v>
      </c>
      <c r="K59" s="170">
        <v>1018.1</v>
      </c>
      <c r="L59" s="170">
        <v>1015.6</v>
      </c>
      <c r="M59" s="170">
        <v>1012.3</v>
      </c>
      <c r="N59" s="170">
        <v>1005.7</v>
      </c>
      <c r="O59" s="170">
        <v>975.5</v>
      </c>
      <c r="P59" s="170">
        <v>974.4</v>
      </c>
      <c r="Q59" s="170">
        <v>1006.8</v>
      </c>
      <c r="R59" s="170">
        <v>1010.7</v>
      </c>
      <c r="S59" s="170">
        <v>993.2</v>
      </c>
      <c r="T59" s="170">
        <v>1033.8</v>
      </c>
      <c r="U59" s="170">
        <v>1045.0999999999999</v>
      </c>
      <c r="V59" s="170">
        <v>1054.3</v>
      </c>
      <c r="W59" s="170">
        <v>1021.2</v>
      </c>
      <c r="X59" s="170">
        <v>1012.4</v>
      </c>
      <c r="Y59" s="170">
        <v>1036.5999999999999</v>
      </c>
      <c r="Z59" s="170">
        <v>1001.9</v>
      </c>
      <c r="AA59" s="170">
        <v>1021.7</v>
      </c>
      <c r="AB59" s="170">
        <v>957.8</v>
      </c>
      <c r="AC59" s="170">
        <v>933.4</v>
      </c>
      <c r="AD59" s="170">
        <v>944.2</v>
      </c>
      <c r="AE59" s="170">
        <v>962.9</v>
      </c>
      <c r="AF59" s="170">
        <v>967</v>
      </c>
      <c r="AG59" s="170" t="s">
        <v>310</v>
      </c>
      <c r="AL59" s="170" t="s">
        <v>369</v>
      </c>
    </row>
    <row r="60" spans="1:38" s="170" customFormat="1" ht="11.25">
      <c r="A60" s="170" t="s">
        <v>323</v>
      </c>
      <c r="B60" s="170" t="s">
        <v>313</v>
      </c>
      <c r="C60" s="170" t="s">
        <v>310</v>
      </c>
      <c r="D60" s="170" t="s">
        <v>310</v>
      </c>
      <c r="E60" s="170">
        <v>829.8</v>
      </c>
      <c r="F60" s="170">
        <v>879.9</v>
      </c>
      <c r="G60" s="170">
        <v>871.5</v>
      </c>
      <c r="H60" s="170">
        <v>867.4</v>
      </c>
      <c r="I60" s="170">
        <v>847.3</v>
      </c>
      <c r="J60" s="170">
        <v>833.6</v>
      </c>
      <c r="K60" s="170">
        <v>819.2</v>
      </c>
      <c r="L60" s="170">
        <v>832.6</v>
      </c>
      <c r="M60" s="170">
        <v>830.6</v>
      </c>
      <c r="N60" s="170">
        <v>838.9</v>
      </c>
      <c r="O60" s="170">
        <v>847.3</v>
      </c>
      <c r="P60" s="170">
        <v>843.3</v>
      </c>
      <c r="Q60" s="170">
        <v>842.7</v>
      </c>
      <c r="R60" s="170">
        <v>810.5</v>
      </c>
      <c r="S60" s="170">
        <v>831.3</v>
      </c>
      <c r="T60" s="170">
        <v>848.7</v>
      </c>
      <c r="U60" s="170">
        <v>815.1</v>
      </c>
      <c r="V60" s="170">
        <v>813.5</v>
      </c>
      <c r="W60" s="170">
        <v>813</v>
      </c>
      <c r="X60" s="170">
        <v>776.6</v>
      </c>
      <c r="Y60" s="170">
        <v>780.8</v>
      </c>
      <c r="Z60" s="170">
        <v>792</v>
      </c>
      <c r="AA60" s="170">
        <v>812.4</v>
      </c>
      <c r="AB60" s="170">
        <v>784.7</v>
      </c>
      <c r="AC60" s="170">
        <v>747.7</v>
      </c>
      <c r="AD60" s="170">
        <v>751.9</v>
      </c>
      <c r="AE60" s="170">
        <v>851.8</v>
      </c>
      <c r="AF60" s="170">
        <v>797.8</v>
      </c>
      <c r="AG60" s="170" t="s">
        <v>310</v>
      </c>
      <c r="AL60" s="170" t="s">
        <v>370</v>
      </c>
    </row>
    <row r="61" spans="1:38" s="170" customFormat="1" ht="11.25">
      <c r="A61" s="170" t="s">
        <v>323</v>
      </c>
      <c r="B61" s="170" t="s">
        <v>28</v>
      </c>
      <c r="C61" s="170" t="s">
        <v>310</v>
      </c>
      <c r="D61" s="170" t="s">
        <v>310</v>
      </c>
      <c r="E61" s="170">
        <v>612.4</v>
      </c>
      <c r="F61" s="170">
        <v>575</v>
      </c>
      <c r="G61" s="170">
        <v>551</v>
      </c>
      <c r="H61" s="170">
        <v>536.6</v>
      </c>
      <c r="I61" s="170">
        <v>525.4</v>
      </c>
      <c r="J61" s="170">
        <v>506.5</v>
      </c>
      <c r="K61" s="170">
        <v>493.8</v>
      </c>
      <c r="L61" s="170">
        <v>483.9</v>
      </c>
      <c r="M61" s="170">
        <v>495.2</v>
      </c>
      <c r="N61" s="170">
        <v>506.6</v>
      </c>
      <c r="O61" s="170">
        <v>501</v>
      </c>
      <c r="P61" s="170">
        <v>476.9</v>
      </c>
      <c r="Q61" s="170">
        <v>470.7</v>
      </c>
      <c r="R61" s="170">
        <v>474.6</v>
      </c>
      <c r="S61" s="170">
        <v>475.8</v>
      </c>
      <c r="T61" s="170">
        <v>465.4</v>
      </c>
      <c r="U61" s="170">
        <v>468.5</v>
      </c>
      <c r="V61" s="170">
        <v>471.9</v>
      </c>
      <c r="W61" s="170">
        <v>487.6</v>
      </c>
      <c r="X61" s="170">
        <v>464.4</v>
      </c>
      <c r="Y61" s="170">
        <v>464.5</v>
      </c>
      <c r="Z61" s="170">
        <v>474.4</v>
      </c>
      <c r="AA61" s="170">
        <v>477.4</v>
      </c>
      <c r="AB61" s="170">
        <v>468.3</v>
      </c>
      <c r="AC61" s="170">
        <v>461.2</v>
      </c>
      <c r="AD61" s="170">
        <v>460.7</v>
      </c>
      <c r="AE61" s="170">
        <v>450.6</v>
      </c>
      <c r="AF61" s="170">
        <v>447.6</v>
      </c>
      <c r="AG61" s="170" t="s">
        <v>310</v>
      </c>
      <c r="AL61" s="170" t="s">
        <v>371</v>
      </c>
    </row>
    <row r="62" spans="1:38" s="170" customFormat="1" ht="11.25">
      <c r="A62" s="170" t="s">
        <v>323</v>
      </c>
      <c r="B62" s="170" t="s">
        <v>316</v>
      </c>
      <c r="C62" s="170" t="s">
        <v>310</v>
      </c>
      <c r="D62" s="170" t="s">
        <v>310</v>
      </c>
      <c r="E62" s="170">
        <v>1652</v>
      </c>
      <c r="F62" s="170">
        <v>1647.1</v>
      </c>
      <c r="G62" s="170">
        <v>1695.8</v>
      </c>
      <c r="H62" s="170">
        <v>1551.4</v>
      </c>
      <c r="I62" s="170">
        <v>1432</v>
      </c>
      <c r="J62" s="170">
        <v>1520.7</v>
      </c>
      <c r="K62" s="170">
        <v>1455.8</v>
      </c>
      <c r="L62" s="170">
        <v>1598.5</v>
      </c>
      <c r="M62" s="170">
        <v>1396.2</v>
      </c>
      <c r="N62" s="170">
        <v>1429.8</v>
      </c>
      <c r="O62" s="170">
        <v>1269.2</v>
      </c>
      <c r="P62" s="170">
        <v>1341</v>
      </c>
      <c r="Q62" s="170">
        <v>1293.3</v>
      </c>
      <c r="R62" s="170">
        <v>1271.5</v>
      </c>
      <c r="S62" s="170">
        <v>1302.9000000000001</v>
      </c>
      <c r="T62" s="170">
        <v>1331.3</v>
      </c>
      <c r="U62" s="170">
        <v>1384.8</v>
      </c>
      <c r="V62" s="170">
        <v>1385.8</v>
      </c>
      <c r="W62" s="170">
        <v>1456.7</v>
      </c>
      <c r="X62" s="170">
        <v>1464.4</v>
      </c>
      <c r="Y62" s="170">
        <v>1464.6</v>
      </c>
      <c r="Z62" s="170">
        <v>1479.3</v>
      </c>
      <c r="AA62" s="170">
        <v>1462.2</v>
      </c>
      <c r="AB62" s="170">
        <v>1455.9</v>
      </c>
      <c r="AC62" s="170">
        <v>1479.6</v>
      </c>
      <c r="AD62" s="170">
        <v>1478.1</v>
      </c>
      <c r="AE62" s="170">
        <v>1348.7</v>
      </c>
      <c r="AF62" s="170">
        <v>1314</v>
      </c>
      <c r="AG62" s="170" t="s">
        <v>310</v>
      </c>
      <c r="AL62" s="170" t="s">
        <v>372</v>
      </c>
    </row>
    <row r="63" spans="1:38" s="170" customFormat="1" ht="11.25">
      <c r="A63" s="170" t="s">
        <v>323</v>
      </c>
      <c r="B63" s="170" t="s">
        <v>318</v>
      </c>
      <c r="C63" s="170" t="s">
        <v>310</v>
      </c>
      <c r="D63" s="170" t="s">
        <v>310</v>
      </c>
      <c r="E63" s="170">
        <v>1426.2</v>
      </c>
      <c r="F63" s="170">
        <v>1436</v>
      </c>
      <c r="G63" s="170">
        <v>1474.1</v>
      </c>
      <c r="H63" s="170">
        <v>1951</v>
      </c>
      <c r="I63" s="170">
        <v>2652</v>
      </c>
      <c r="J63" s="170">
        <v>2022.3</v>
      </c>
      <c r="K63" s="170">
        <v>1966</v>
      </c>
      <c r="L63" s="170">
        <v>2577.9</v>
      </c>
      <c r="M63" s="170">
        <v>2170.6999999999998</v>
      </c>
      <c r="N63" s="170">
        <v>1972.4</v>
      </c>
      <c r="O63" s="170">
        <v>1925.4</v>
      </c>
      <c r="P63" s="170">
        <v>2135.4</v>
      </c>
      <c r="Q63" s="170">
        <v>1931.5</v>
      </c>
      <c r="R63" s="170">
        <v>1907.1</v>
      </c>
      <c r="S63" s="170">
        <v>1829.9</v>
      </c>
      <c r="T63" s="170">
        <v>1838</v>
      </c>
      <c r="U63" s="170">
        <v>1867.9</v>
      </c>
      <c r="V63" s="170">
        <v>1814</v>
      </c>
      <c r="W63" s="170">
        <v>1791.9</v>
      </c>
      <c r="X63" s="170">
        <v>1700.4</v>
      </c>
      <c r="Y63" s="170">
        <v>1702.5</v>
      </c>
      <c r="Z63" s="170">
        <v>1726.8</v>
      </c>
      <c r="AA63" s="170">
        <v>1695.2</v>
      </c>
      <c r="AB63" s="170">
        <v>1727.7</v>
      </c>
      <c r="AC63" s="170">
        <v>2326.6999999999998</v>
      </c>
      <c r="AD63" s="170">
        <v>2391.1999999999998</v>
      </c>
      <c r="AE63" s="170">
        <v>2254.1999999999998</v>
      </c>
      <c r="AF63" s="170">
        <v>2237.6999999999998</v>
      </c>
      <c r="AG63" s="170" t="s">
        <v>310</v>
      </c>
      <c r="AL63" s="170" t="s">
        <v>373</v>
      </c>
    </row>
    <row r="64" spans="1:38" s="170" customFormat="1" ht="11.25">
      <c r="A64" s="170" t="s">
        <v>324</v>
      </c>
      <c r="B64" s="170" t="s">
        <v>309</v>
      </c>
      <c r="C64" s="170" t="s">
        <v>310</v>
      </c>
      <c r="D64" s="170" t="s">
        <v>310</v>
      </c>
      <c r="E64" s="170">
        <v>810.2</v>
      </c>
      <c r="F64" s="170">
        <v>810.6</v>
      </c>
      <c r="G64" s="170">
        <v>781.7</v>
      </c>
      <c r="H64" s="170">
        <v>812.1</v>
      </c>
      <c r="I64" s="170">
        <v>862.4</v>
      </c>
      <c r="J64" s="170">
        <v>811.8</v>
      </c>
      <c r="K64" s="170">
        <v>826.7</v>
      </c>
      <c r="L64" s="170">
        <v>801.3</v>
      </c>
      <c r="M64" s="170">
        <v>808.6</v>
      </c>
      <c r="N64" s="170">
        <v>789.8</v>
      </c>
      <c r="O64" s="170">
        <v>798.7</v>
      </c>
      <c r="P64" s="170">
        <v>831</v>
      </c>
      <c r="Q64" s="170">
        <v>804.9</v>
      </c>
      <c r="R64" s="170">
        <v>757.8</v>
      </c>
      <c r="S64" s="170">
        <v>757.3</v>
      </c>
      <c r="T64" s="170">
        <v>734.1</v>
      </c>
      <c r="U64" s="170">
        <v>709.4</v>
      </c>
      <c r="V64" s="170">
        <v>706.9</v>
      </c>
      <c r="W64" s="170">
        <v>691.4</v>
      </c>
      <c r="X64" s="170">
        <v>707.5</v>
      </c>
      <c r="Y64" s="170">
        <v>686.7</v>
      </c>
      <c r="Z64" s="170">
        <v>675.4</v>
      </c>
      <c r="AA64" s="170">
        <v>642</v>
      </c>
      <c r="AB64" s="170">
        <v>614.79999999999995</v>
      </c>
      <c r="AC64" s="170">
        <v>600</v>
      </c>
      <c r="AD64" s="170">
        <v>592.6</v>
      </c>
      <c r="AE64" s="170">
        <v>595</v>
      </c>
      <c r="AF64" s="170">
        <v>583</v>
      </c>
      <c r="AG64" s="170" t="s">
        <v>310</v>
      </c>
      <c r="AL64" s="170" t="s">
        <v>374</v>
      </c>
    </row>
    <row r="65" spans="1:38" s="170" customFormat="1" ht="11.25">
      <c r="A65" s="170" t="s">
        <v>324</v>
      </c>
      <c r="B65" s="170" t="s">
        <v>311</v>
      </c>
      <c r="C65" s="170" t="s">
        <v>310</v>
      </c>
      <c r="D65" s="170" t="s">
        <v>310</v>
      </c>
      <c r="E65" s="170">
        <v>973.5</v>
      </c>
      <c r="F65" s="170">
        <v>983</v>
      </c>
      <c r="G65" s="170">
        <v>955.6</v>
      </c>
      <c r="H65" s="170">
        <v>995.9</v>
      </c>
      <c r="I65" s="170">
        <v>1040.9000000000001</v>
      </c>
      <c r="J65" s="170">
        <v>976.6</v>
      </c>
      <c r="K65" s="170">
        <v>1007.2</v>
      </c>
      <c r="L65" s="170">
        <v>958.9</v>
      </c>
      <c r="M65" s="170">
        <v>968.2</v>
      </c>
      <c r="N65" s="170">
        <v>965.7</v>
      </c>
      <c r="O65" s="170">
        <v>963.6</v>
      </c>
      <c r="P65" s="170">
        <v>985.7</v>
      </c>
      <c r="Q65" s="170">
        <v>969</v>
      </c>
      <c r="R65" s="170">
        <v>899.7</v>
      </c>
      <c r="S65" s="170">
        <v>897.7</v>
      </c>
      <c r="T65" s="170">
        <v>868.3</v>
      </c>
      <c r="U65" s="170">
        <v>862.4</v>
      </c>
      <c r="V65" s="170">
        <v>864.5</v>
      </c>
      <c r="W65" s="170">
        <v>858.4</v>
      </c>
      <c r="X65" s="170">
        <v>858.3</v>
      </c>
      <c r="Y65" s="170">
        <v>860.6</v>
      </c>
      <c r="Z65" s="170">
        <v>851.6</v>
      </c>
      <c r="AA65" s="170">
        <v>832.1</v>
      </c>
      <c r="AB65" s="170">
        <v>820.3</v>
      </c>
      <c r="AC65" s="170">
        <v>813.8</v>
      </c>
      <c r="AD65" s="170">
        <v>807.1</v>
      </c>
      <c r="AE65" s="170">
        <v>824.4</v>
      </c>
      <c r="AF65" s="170">
        <v>823.2</v>
      </c>
      <c r="AG65" s="170" t="s">
        <v>310</v>
      </c>
      <c r="AL65" s="170" t="s">
        <v>375</v>
      </c>
    </row>
    <row r="66" spans="1:38" s="170" customFormat="1" ht="11.25">
      <c r="A66" s="170" t="s">
        <v>324</v>
      </c>
      <c r="B66" s="170" t="s">
        <v>313</v>
      </c>
      <c r="C66" s="170" t="s">
        <v>310</v>
      </c>
      <c r="D66" s="170" t="s">
        <v>310</v>
      </c>
      <c r="E66" s="170">
        <v>618.70000000000005</v>
      </c>
      <c r="F66" s="170">
        <v>620.1</v>
      </c>
      <c r="G66" s="170">
        <v>552.70000000000005</v>
      </c>
      <c r="H66" s="170">
        <v>612.4</v>
      </c>
      <c r="I66" s="170">
        <v>619</v>
      </c>
      <c r="J66" s="170">
        <v>654.5</v>
      </c>
      <c r="K66" s="170">
        <v>617.20000000000005</v>
      </c>
      <c r="L66" s="170">
        <v>637.1</v>
      </c>
      <c r="M66" s="170">
        <v>627.1</v>
      </c>
      <c r="N66" s="170">
        <v>626.1</v>
      </c>
      <c r="O66" s="170">
        <v>655.20000000000005</v>
      </c>
      <c r="P66" s="170">
        <v>649.9</v>
      </c>
      <c r="Q66" s="170">
        <v>639</v>
      </c>
      <c r="R66" s="170">
        <v>683.5</v>
      </c>
      <c r="S66" s="170">
        <v>598.70000000000005</v>
      </c>
      <c r="T66" s="170">
        <v>581.1</v>
      </c>
      <c r="U66" s="170">
        <v>536.1</v>
      </c>
      <c r="V66" s="170">
        <v>473.9</v>
      </c>
      <c r="W66" s="170">
        <v>436.2</v>
      </c>
      <c r="X66" s="170">
        <v>439.8</v>
      </c>
      <c r="Y66" s="170">
        <v>441.1</v>
      </c>
      <c r="Z66" s="170">
        <v>436</v>
      </c>
      <c r="AA66" s="170">
        <v>417.7</v>
      </c>
      <c r="AB66" s="170">
        <v>433.2</v>
      </c>
      <c r="AC66" s="170">
        <v>433.2</v>
      </c>
      <c r="AD66" s="170">
        <v>445.2</v>
      </c>
      <c r="AE66" s="170">
        <v>446.1</v>
      </c>
      <c r="AF66" s="170">
        <v>442.5</v>
      </c>
      <c r="AG66" s="170" t="s">
        <v>310</v>
      </c>
      <c r="AL66" s="170" t="s">
        <v>376</v>
      </c>
    </row>
    <row r="67" spans="1:38" s="170" customFormat="1" ht="11.25">
      <c r="A67" s="170" t="s">
        <v>324</v>
      </c>
      <c r="B67" s="170" t="s">
        <v>28</v>
      </c>
      <c r="C67" s="170" t="s">
        <v>310</v>
      </c>
      <c r="D67" s="170" t="s">
        <v>310</v>
      </c>
      <c r="E67" s="170">
        <v>422.3</v>
      </c>
      <c r="F67" s="170">
        <v>507.7</v>
      </c>
      <c r="G67" s="170">
        <v>519.1</v>
      </c>
      <c r="H67" s="170">
        <v>494.3</v>
      </c>
      <c r="I67" s="170">
        <v>716.5</v>
      </c>
      <c r="J67" s="170">
        <v>536.20000000000005</v>
      </c>
      <c r="K67" s="170">
        <v>473.9</v>
      </c>
      <c r="L67" s="170">
        <v>418.2</v>
      </c>
      <c r="M67" s="170">
        <v>380</v>
      </c>
      <c r="N67" s="170">
        <v>367.5</v>
      </c>
      <c r="O67" s="170">
        <v>353.2</v>
      </c>
      <c r="P67" s="170">
        <v>356.2</v>
      </c>
      <c r="Q67" s="170">
        <v>353.9</v>
      </c>
      <c r="R67" s="170">
        <v>357.9</v>
      </c>
      <c r="S67" s="170">
        <v>341.9</v>
      </c>
      <c r="T67" s="170">
        <v>336.9</v>
      </c>
      <c r="U67" s="170">
        <v>332.7</v>
      </c>
      <c r="V67" s="170">
        <v>329.1</v>
      </c>
      <c r="W67" s="170">
        <v>306.3</v>
      </c>
      <c r="X67" s="170">
        <v>324.39999999999998</v>
      </c>
      <c r="Y67" s="170">
        <v>322.7</v>
      </c>
      <c r="Z67" s="170">
        <v>311.60000000000002</v>
      </c>
      <c r="AA67" s="170">
        <v>294.7</v>
      </c>
      <c r="AB67" s="170">
        <v>294.3</v>
      </c>
      <c r="AC67" s="170">
        <v>296</v>
      </c>
      <c r="AD67" s="170">
        <v>294.89999999999998</v>
      </c>
      <c r="AE67" s="170">
        <v>290</v>
      </c>
      <c r="AF67" s="170">
        <v>289.3</v>
      </c>
      <c r="AG67" s="170" t="s">
        <v>310</v>
      </c>
      <c r="AL67" s="170" t="s">
        <v>377</v>
      </c>
    </row>
    <row r="68" spans="1:38" s="170" customFormat="1" ht="11.25">
      <c r="A68" s="170" t="s">
        <v>324</v>
      </c>
      <c r="B68" s="170" t="s">
        <v>316</v>
      </c>
      <c r="C68" s="170" t="s">
        <v>310</v>
      </c>
      <c r="D68" s="170" t="s">
        <v>310</v>
      </c>
      <c r="E68" s="170">
        <v>0</v>
      </c>
      <c r="F68" s="170">
        <v>0</v>
      </c>
      <c r="G68" s="170">
        <v>0</v>
      </c>
      <c r="H68" s="170">
        <v>0</v>
      </c>
      <c r="I68" s="170">
        <v>0</v>
      </c>
      <c r="J68" s="170">
        <v>0</v>
      </c>
      <c r="K68" s="170">
        <v>0</v>
      </c>
      <c r="L68" s="170">
        <v>0</v>
      </c>
      <c r="M68" s="170">
        <v>0</v>
      </c>
      <c r="N68" s="170">
        <v>0</v>
      </c>
      <c r="O68" s="170">
        <v>0</v>
      </c>
      <c r="P68" s="170">
        <v>0</v>
      </c>
      <c r="Q68" s="170">
        <v>0</v>
      </c>
      <c r="R68" s="170">
        <v>0</v>
      </c>
      <c r="S68" s="170">
        <v>0</v>
      </c>
      <c r="T68" s="170">
        <v>0</v>
      </c>
      <c r="U68" s="170">
        <v>0</v>
      </c>
      <c r="V68" s="170">
        <v>0</v>
      </c>
      <c r="W68" s="170">
        <v>1487.8</v>
      </c>
      <c r="X68" s="170">
        <v>1493.3</v>
      </c>
      <c r="Y68" s="170">
        <v>1422.6</v>
      </c>
      <c r="Z68" s="170">
        <v>1435.1</v>
      </c>
      <c r="AA68" s="170">
        <v>1417.7</v>
      </c>
      <c r="AB68" s="170">
        <v>1407.9</v>
      </c>
      <c r="AC68" s="170">
        <v>1374</v>
      </c>
      <c r="AD68" s="170">
        <v>1527.8</v>
      </c>
      <c r="AE68" s="170">
        <v>1479.8</v>
      </c>
      <c r="AF68" s="170">
        <v>1417.6</v>
      </c>
      <c r="AG68" s="170" t="s">
        <v>310</v>
      </c>
      <c r="AL68" s="170" t="s">
        <v>378</v>
      </c>
    </row>
    <row r="69" spans="1:38" s="170" customFormat="1" ht="11.25">
      <c r="A69" s="170" t="s">
        <v>324</v>
      </c>
      <c r="B69" s="170" t="s">
        <v>318</v>
      </c>
      <c r="C69" s="170" t="s">
        <v>310</v>
      </c>
      <c r="D69" s="170" t="s">
        <v>310</v>
      </c>
      <c r="E69" s="170">
        <v>0</v>
      </c>
      <c r="F69" s="170">
        <v>0</v>
      </c>
      <c r="G69" s="170">
        <v>832.9</v>
      </c>
      <c r="H69" s="170">
        <v>1346.2</v>
      </c>
      <c r="I69" s="170">
        <v>1118.5</v>
      </c>
      <c r="J69" s="170">
        <v>1208.5</v>
      </c>
      <c r="K69" s="170">
        <v>1063.5</v>
      </c>
      <c r="L69" s="170">
        <v>1063.5999999999999</v>
      </c>
      <c r="M69" s="170">
        <v>1063.5</v>
      </c>
      <c r="N69" s="170">
        <v>1063.5</v>
      </c>
      <c r="O69" s="170">
        <v>1063.5999999999999</v>
      </c>
      <c r="P69" s="170">
        <v>1063.5</v>
      </c>
      <c r="Q69" s="170">
        <v>1063.5</v>
      </c>
      <c r="R69" s="170">
        <v>1244.5</v>
      </c>
      <c r="S69" s="170">
        <v>1309.9000000000001</v>
      </c>
      <c r="T69" s="170">
        <v>1377.9</v>
      </c>
      <c r="U69" s="170">
        <v>1444.5</v>
      </c>
      <c r="V69" s="170">
        <v>1487.4</v>
      </c>
      <c r="W69" s="170">
        <v>1506.2</v>
      </c>
      <c r="X69" s="170">
        <v>1515.7</v>
      </c>
      <c r="Y69" s="170">
        <v>1523.8</v>
      </c>
      <c r="Z69" s="170">
        <v>1539.7</v>
      </c>
      <c r="AA69" s="170">
        <v>1551.4</v>
      </c>
      <c r="AB69" s="170">
        <v>1561.7</v>
      </c>
      <c r="AC69" s="170">
        <v>1571.2</v>
      </c>
      <c r="AD69" s="170">
        <v>1578.9</v>
      </c>
      <c r="AE69" s="170">
        <v>1583.1</v>
      </c>
      <c r="AF69" s="170">
        <v>1589</v>
      </c>
      <c r="AG69" s="170" t="s">
        <v>310</v>
      </c>
      <c r="AL69" s="170" t="s">
        <v>379</v>
      </c>
    </row>
    <row r="70" spans="1:38" s="170" customFormat="1" ht="11.25">
      <c r="A70" s="170" t="s">
        <v>325</v>
      </c>
      <c r="B70" s="170" t="s">
        <v>309</v>
      </c>
      <c r="C70" s="170" t="s">
        <v>310</v>
      </c>
      <c r="D70" s="170" t="s">
        <v>310</v>
      </c>
      <c r="E70" s="170">
        <v>54.4</v>
      </c>
      <c r="F70" s="170">
        <v>89.6</v>
      </c>
      <c r="G70" s="170">
        <v>98.5</v>
      </c>
      <c r="H70" s="170">
        <v>58.3</v>
      </c>
      <c r="I70" s="170">
        <v>36.1</v>
      </c>
      <c r="J70" s="170">
        <v>38.4</v>
      </c>
      <c r="K70" s="170">
        <v>41.7</v>
      </c>
      <c r="L70" s="170">
        <v>38.299999999999997</v>
      </c>
      <c r="M70" s="170">
        <v>58.8</v>
      </c>
      <c r="N70" s="170">
        <v>72</v>
      </c>
      <c r="O70" s="170">
        <v>74.8</v>
      </c>
      <c r="P70" s="170">
        <v>34.700000000000003</v>
      </c>
      <c r="Q70" s="170">
        <v>30</v>
      </c>
      <c r="R70" s="170">
        <v>26.3</v>
      </c>
      <c r="S70" s="170">
        <v>25.9</v>
      </c>
      <c r="T70" s="170">
        <v>31.5</v>
      </c>
      <c r="U70" s="170">
        <v>0</v>
      </c>
      <c r="V70" s="170">
        <v>1.2</v>
      </c>
      <c r="W70" s="170">
        <v>2.1</v>
      </c>
      <c r="X70" s="170">
        <v>7.4</v>
      </c>
      <c r="Y70" s="170">
        <v>0</v>
      </c>
      <c r="Z70" s="170">
        <v>0</v>
      </c>
      <c r="AA70" s="170">
        <v>0</v>
      </c>
      <c r="AB70" s="170">
        <v>0</v>
      </c>
      <c r="AC70" s="170">
        <v>0</v>
      </c>
      <c r="AD70" s="170">
        <v>0</v>
      </c>
      <c r="AE70" s="170">
        <v>0</v>
      </c>
      <c r="AF70" s="170">
        <v>0</v>
      </c>
      <c r="AG70" s="170">
        <v>0</v>
      </c>
      <c r="AL70" s="170" t="s">
        <v>380</v>
      </c>
    </row>
    <row r="71" spans="1:38" s="170" customFormat="1" ht="11.25">
      <c r="A71" s="170" t="s">
        <v>325</v>
      </c>
      <c r="B71" s="170" t="s">
        <v>311</v>
      </c>
      <c r="C71" s="170" t="s">
        <v>310</v>
      </c>
      <c r="D71" s="170" t="s">
        <v>310</v>
      </c>
      <c r="E71" s="170">
        <v>0</v>
      </c>
      <c r="F71" s="170">
        <v>0</v>
      </c>
      <c r="G71" s="170">
        <v>0</v>
      </c>
      <c r="H71" s="170">
        <v>0</v>
      </c>
      <c r="I71" s="170">
        <v>0</v>
      </c>
      <c r="J71" s="170">
        <v>0</v>
      </c>
      <c r="K71" s="170">
        <v>0</v>
      </c>
      <c r="L71" s="170">
        <v>813.4</v>
      </c>
      <c r="M71" s="170">
        <v>937.3</v>
      </c>
      <c r="N71" s="170">
        <v>985</v>
      </c>
      <c r="O71" s="170">
        <v>1394.4</v>
      </c>
      <c r="P71" s="170">
        <v>0</v>
      </c>
      <c r="Q71" s="170">
        <v>0</v>
      </c>
      <c r="R71" s="170">
        <v>0</v>
      </c>
      <c r="S71" s="170">
        <v>0</v>
      </c>
      <c r="T71" s="170">
        <v>0</v>
      </c>
      <c r="U71" s="170">
        <v>0</v>
      </c>
      <c r="V71" s="170">
        <v>0</v>
      </c>
      <c r="W71" s="170">
        <v>0</v>
      </c>
      <c r="X71" s="170">
        <v>0</v>
      </c>
      <c r="Y71" s="170">
        <v>0</v>
      </c>
      <c r="Z71" s="170">
        <v>0</v>
      </c>
      <c r="AA71" s="170">
        <v>0</v>
      </c>
      <c r="AB71" s="170">
        <v>0</v>
      </c>
      <c r="AC71" s="170">
        <v>0</v>
      </c>
      <c r="AD71" s="170">
        <v>0</v>
      </c>
      <c r="AE71" s="170">
        <v>0</v>
      </c>
      <c r="AF71" s="170">
        <v>0</v>
      </c>
      <c r="AG71" s="170">
        <v>0</v>
      </c>
      <c r="AL71" s="170" t="s">
        <v>381</v>
      </c>
    </row>
    <row r="72" spans="1:38" s="170" customFormat="1" ht="11.25">
      <c r="A72" s="170" t="s">
        <v>325</v>
      </c>
      <c r="B72" s="170" t="s">
        <v>313</v>
      </c>
      <c r="C72" s="170" t="s">
        <v>310</v>
      </c>
      <c r="D72" s="170" t="s">
        <v>310</v>
      </c>
      <c r="E72" s="170">
        <v>912</v>
      </c>
      <c r="F72" s="170">
        <v>1223.3</v>
      </c>
      <c r="G72" s="170">
        <v>1891.6</v>
      </c>
      <c r="H72" s="170">
        <v>806.5</v>
      </c>
      <c r="I72" s="170">
        <v>697.7</v>
      </c>
      <c r="J72" s="170">
        <v>830.1</v>
      </c>
      <c r="K72" s="170">
        <v>936.9</v>
      </c>
      <c r="L72" s="170">
        <v>1024.0999999999999</v>
      </c>
      <c r="M72" s="170">
        <v>1170.8</v>
      </c>
      <c r="N72" s="170">
        <v>1142.5</v>
      </c>
      <c r="O72" s="170">
        <v>916.9</v>
      </c>
      <c r="P72" s="170">
        <v>1453.7</v>
      </c>
      <c r="Q72" s="170">
        <v>1199.9000000000001</v>
      </c>
      <c r="R72" s="170">
        <v>2044.3</v>
      </c>
      <c r="S72" s="170">
        <v>1538.7</v>
      </c>
      <c r="T72" s="170">
        <v>1253</v>
      </c>
      <c r="U72" s="170">
        <v>0</v>
      </c>
      <c r="V72" s="170">
        <v>6221.9</v>
      </c>
      <c r="W72" s="170">
        <v>15554.8</v>
      </c>
      <c r="X72" s="170">
        <v>527.29999999999995</v>
      </c>
      <c r="Y72" s="170">
        <v>0</v>
      </c>
      <c r="Z72" s="170">
        <v>0</v>
      </c>
      <c r="AA72" s="170">
        <v>0</v>
      </c>
      <c r="AB72" s="170">
        <v>0</v>
      </c>
      <c r="AC72" s="170">
        <v>0</v>
      </c>
      <c r="AD72" s="170">
        <v>0</v>
      </c>
      <c r="AE72" s="170">
        <v>0</v>
      </c>
      <c r="AF72" s="170">
        <v>0</v>
      </c>
      <c r="AG72" s="170">
        <v>0</v>
      </c>
      <c r="AL72" s="170" t="s">
        <v>382</v>
      </c>
    </row>
    <row r="73" spans="1:38" s="170" customFormat="1" ht="11.25">
      <c r="A73" s="170" t="s">
        <v>325</v>
      </c>
      <c r="B73" s="170" t="s">
        <v>28</v>
      </c>
      <c r="C73" s="170" t="s">
        <v>310</v>
      </c>
      <c r="D73" s="170" t="s">
        <v>310</v>
      </c>
      <c r="E73" s="170">
        <v>0</v>
      </c>
      <c r="F73" s="170">
        <v>0</v>
      </c>
      <c r="G73" s="170">
        <v>0</v>
      </c>
      <c r="H73" s="170">
        <v>0</v>
      </c>
      <c r="I73" s="170">
        <v>0</v>
      </c>
      <c r="J73" s="170">
        <v>0</v>
      </c>
      <c r="K73" s="170">
        <v>0</v>
      </c>
      <c r="L73" s="170">
        <v>0</v>
      </c>
      <c r="M73" s="170">
        <v>0</v>
      </c>
      <c r="N73" s="170">
        <v>0</v>
      </c>
      <c r="O73" s="170">
        <v>0</v>
      </c>
      <c r="P73" s="170">
        <v>0</v>
      </c>
      <c r="Q73" s="170">
        <v>0</v>
      </c>
      <c r="R73" s="170">
        <v>0</v>
      </c>
      <c r="S73" s="170">
        <v>0</v>
      </c>
      <c r="T73" s="170">
        <v>0</v>
      </c>
      <c r="U73" s="170">
        <v>0</v>
      </c>
      <c r="V73" s="170">
        <v>0</v>
      </c>
      <c r="W73" s="170">
        <v>0</v>
      </c>
      <c r="X73" s="170">
        <v>0</v>
      </c>
      <c r="Y73" s="170">
        <v>0</v>
      </c>
      <c r="Z73" s="170">
        <v>0</v>
      </c>
      <c r="AA73" s="170">
        <v>0</v>
      </c>
      <c r="AB73" s="170">
        <v>0</v>
      </c>
      <c r="AC73" s="170">
        <v>0</v>
      </c>
      <c r="AD73" s="170">
        <v>0</v>
      </c>
      <c r="AE73" s="170">
        <v>0</v>
      </c>
      <c r="AF73" s="170">
        <v>0</v>
      </c>
      <c r="AG73" s="170">
        <v>0</v>
      </c>
      <c r="AL73" s="170" t="s">
        <v>383</v>
      </c>
    </row>
    <row r="74" spans="1:38" s="170" customFormat="1" ht="11.25">
      <c r="A74" s="170" t="s">
        <v>325</v>
      </c>
      <c r="B74" s="170" t="s">
        <v>316</v>
      </c>
      <c r="C74" s="170" t="s">
        <v>310</v>
      </c>
      <c r="D74" s="170" t="s">
        <v>310</v>
      </c>
      <c r="E74" s="170">
        <v>0</v>
      </c>
      <c r="F74" s="170">
        <v>0</v>
      </c>
      <c r="G74" s="170">
        <v>0</v>
      </c>
      <c r="H74" s="170">
        <v>0</v>
      </c>
      <c r="I74" s="170">
        <v>0</v>
      </c>
      <c r="J74" s="170">
        <v>0</v>
      </c>
      <c r="K74" s="170">
        <v>0</v>
      </c>
      <c r="L74" s="170">
        <v>0</v>
      </c>
      <c r="M74" s="170">
        <v>0</v>
      </c>
      <c r="N74" s="170">
        <v>0</v>
      </c>
      <c r="O74" s="170">
        <v>0</v>
      </c>
      <c r="P74" s="170">
        <v>0</v>
      </c>
      <c r="Q74" s="170">
        <v>0</v>
      </c>
      <c r="R74" s="170">
        <v>0</v>
      </c>
      <c r="S74" s="170">
        <v>0</v>
      </c>
      <c r="T74" s="170">
        <v>0</v>
      </c>
      <c r="U74" s="170">
        <v>0</v>
      </c>
      <c r="V74" s="170">
        <v>0</v>
      </c>
      <c r="W74" s="170">
        <v>0</v>
      </c>
      <c r="X74" s="170">
        <v>0</v>
      </c>
      <c r="Y74" s="170">
        <v>0</v>
      </c>
      <c r="Z74" s="170">
        <v>0</v>
      </c>
      <c r="AA74" s="170">
        <v>0</v>
      </c>
      <c r="AB74" s="170">
        <v>0</v>
      </c>
      <c r="AC74" s="170">
        <v>0</v>
      </c>
      <c r="AD74" s="170">
        <v>0</v>
      </c>
      <c r="AE74" s="170">
        <v>0</v>
      </c>
      <c r="AF74" s="170">
        <v>0</v>
      </c>
      <c r="AG74" s="170">
        <v>0</v>
      </c>
      <c r="AL74" s="170" t="s">
        <v>384</v>
      </c>
    </row>
    <row r="75" spans="1:38" s="170" customFormat="1" ht="11.25">
      <c r="A75" s="170" t="s">
        <v>325</v>
      </c>
      <c r="B75" s="170" t="s">
        <v>318</v>
      </c>
      <c r="C75" s="170" t="s">
        <v>310</v>
      </c>
      <c r="D75" s="170" t="s">
        <v>310</v>
      </c>
      <c r="E75" s="170">
        <v>0</v>
      </c>
      <c r="F75" s="170">
        <v>0</v>
      </c>
      <c r="G75" s="170">
        <v>0</v>
      </c>
      <c r="H75" s="170">
        <v>0</v>
      </c>
      <c r="I75" s="170">
        <v>0</v>
      </c>
      <c r="J75" s="170">
        <v>0</v>
      </c>
      <c r="K75" s="170">
        <v>0</v>
      </c>
      <c r="L75" s="170">
        <v>0</v>
      </c>
      <c r="M75" s="170">
        <v>0</v>
      </c>
      <c r="N75" s="170">
        <v>0</v>
      </c>
      <c r="O75" s="170">
        <v>0</v>
      </c>
      <c r="P75" s="170">
        <v>0</v>
      </c>
      <c r="Q75" s="170">
        <v>0</v>
      </c>
      <c r="R75" s="170">
        <v>0</v>
      </c>
      <c r="S75" s="170">
        <v>0</v>
      </c>
      <c r="T75" s="170">
        <v>0</v>
      </c>
      <c r="U75" s="170">
        <v>0</v>
      </c>
      <c r="V75" s="170">
        <v>0</v>
      </c>
      <c r="W75" s="170">
        <v>0</v>
      </c>
      <c r="X75" s="170">
        <v>0</v>
      </c>
      <c r="Y75" s="170">
        <v>0</v>
      </c>
      <c r="Z75" s="170">
        <v>0</v>
      </c>
      <c r="AA75" s="170">
        <v>0</v>
      </c>
      <c r="AB75" s="170">
        <v>0</v>
      </c>
      <c r="AC75" s="170">
        <v>0</v>
      </c>
      <c r="AD75" s="170">
        <v>0</v>
      </c>
      <c r="AE75" s="170">
        <v>0</v>
      </c>
      <c r="AF75" s="170">
        <v>0</v>
      </c>
      <c r="AG75" s="170">
        <v>0</v>
      </c>
      <c r="AL75" s="170" t="s">
        <v>385</v>
      </c>
    </row>
    <row r="76" spans="1:38" s="170" customFormat="1" ht="11.25">
      <c r="A76" s="170" t="s">
        <v>326</v>
      </c>
      <c r="B76" s="170" t="s">
        <v>309</v>
      </c>
      <c r="C76" s="170" t="s">
        <v>310</v>
      </c>
      <c r="D76" s="170" t="s">
        <v>310</v>
      </c>
      <c r="E76" s="170">
        <v>603.20000000000005</v>
      </c>
      <c r="F76" s="170">
        <v>593.79999999999995</v>
      </c>
      <c r="G76" s="170">
        <v>621</v>
      </c>
      <c r="H76" s="170">
        <v>636.4</v>
      </c>
      <c r="I76" s="170">
        <v>610.6</v>
      </c>
      <c r="J76" s="170">
        <v>621</v>
      </c>
      <c r="K76" s="170">
        <v>642.79999999999995</v>
      </c>
      <c r="L76" s="170">
        <v>630.4</v>
      </c>
      <c r="M76" s="170">
        <v>623.20000000000005</v>
      </c>
      <c r="N76" s="170">
        <v>624.29999999999995</v>
      </c>
      <c r="O76" s="170">
        <v>634.9</v>
      </c>
      <c r="P76" s="170">
        <v>635.20000000000005</v>
      </c>
      <c r="Q76" s="170">
        <v>634.9</v>
      </c>
      <c r="R76" s="170">
        <v>609</v>
      </c>
      <c r="S76" s="170">
        <v>624.70000000000005</v>
      </c>
      <c r="T76" s="170">
        <v>600.4</v>
      </c>
      <c r="U76" s="170">
        <v>599.5</v>
      </c>
      <c r="V76" s="170">
        <v>640.79999999999995</v>
      </c>
      <c r="W76" s="170">
        <v>548.70000000000005</v>
      </c>
      <c r="X76" s="170">
        <v>549.1</v>
      </c>
      <c r="Y76" s="170">
        <v>539</v>
      </c>
      <c r="Z76" s="170">
        <v>502.6</v>
      </c>
      <c r="AA76" s="170">
        <v>508.1</v>
      </c>
      <c r="AB76" s="170">
        <v>534.70000000000005</v>
      </c>
      <c r="AC76" s="170">
        <v>509.5</v>
      </c>
      <c r="AD76" s="170">
        <v>496.4</v>
      </c>
      <c r="AE76" s="170">
        <v>504</v>
      </c>
      <c r="AF76" s="170">
        <v>483.8</v>
      </c>
      <c r="AG76" s="170" t="s">
        <v>310</v>
      </c>
      <c r="AL76" s="170" t="s">
        <v>386</v>
      </c>
    </row>
    <row r="77" spans="1:38" s="170" customFormat="1" ht="11.25">
      <c r="A77" s="170" t="s">
        <v>326</v>
      </c>
      <c r="B77" s="170" t="s">
        <v>311</v>
      </c>
      <c r="C77" s="170" t="s">
        <v>310</v>
      </c>
      <c r="D77" s="170" t="s">
        <v>310</v>
      </c>
      <c r="E77" s="170">
        <v>0</v>
      </c>
      <c r="F77" s="170">
        <v>0</v>
      </c>
      <c r="G77" s="170">
        <v>0</v>
      </c>
      <c r="H77" s="170">
        <v>0</v>
      </c>
      <c r="I77" s="170">
        <v>0</v>
      </c>
      <c r="J77" s="170">
        <v>0</v>
      </c>
      <c r="K77" s="170">
        <v>0</v>
      </c>
      <c r="L77" s="170">
        <v>0</v>
      </c>
      <c r="M77" s="170">
        <v>0</v>
      </c>
      <c r="N77" s="170">
        <v>0</v>
      </c>
      <c r="O77" s="170">
        <v>0</v>
      </c>
      <c r="P77" s="170">
        <v>0</v>
      </c>
      <c r="Q77" s="170">
        <v>0</v>
      </c>
      <c r="R77" s="170">
        <v>0</v>
      </c>
      <c r="S77" s="170">
        <v>0</v>
      </c>
      <c r="T77" s="170">
        <v>0</v>
      </c>
      <c r="U77" s="170">
        <v>0</v>
      </c>
      <c r="V77" s="170">
        <v>0</v>
      </c>
      <c r="W77" s="170">
        <v>0</v>
      </c>
      <c r="X77" s="170">
        <v>0</v>
      </c>
      <c r="Y77" s="170">
        <v>0</v>
      </c>
      <c r="Z77" s="170">
        <v>0</v>
      </c>
      <c r="AA77" s="170">
        <v>0</v>
      </c>
      <c r="AB77" s="170">
        <v>0</v>
      </c>
      <c r="AC77" s="170">
        <v>0</v>
      </c>
      <c r="AD77" s="170">
        <v>0</v>
      </c>
      <c r="AE77" s="170">
        <v>0</v>
      </c>
      <c r="AF77" s="170">
        <v>0</v>
      </c>
      <c r="AG77" s="170" t="s">
        <v>310</v>
      </c>
      <c r="AL77" s="170" t="s">
        <v>387</v>
      </c>
    </row>
    <row r="78" spans="1:38" s="170" customFormat="1" ht="11.25">
      <c r="A78" s="170" t="s">
        <v>326</v>
      </c>
      <c r="B78" s="170" t="s">
        <v>313</v>
      </c>
      <c r="C78" s="170" t="s">
        <v>310</v>
      </c>
      <c r="D78" s="170" t="s">
        <v>310</v>
      </c>
      <c r="E78" s="170">
        <v>1160.7</v>
      </c>
      <c r="F78" s="170">
        <v>1161.5999999999999</v>
      </c>
      <c r="G78" s="170">
        <v>1160.9000000000001</v>
      </c>
      <c r="H78" s="170">
        <v>1190.3</v>
      </c>
      <c r="I78" s="170">
        <v>1047.9000000000001</v>
      </c>
      <c r="J78" s="170">
        <v>1063</v>
      </c>
      <c r="K78" s="170">
        <v>1196.2</v>
      </c>
      <c r="L78" s="170">
        <v>1146.9000000000001</v>
      </c>
      <c r="M78" s="170">
        <v>871.7</v>
      </c>
      <c r="N78" s="170">
        <v>848.7</v>
      </c>
      <c r="O78" s="170">
        <v>978.1</v>
      </c>
      <c r="P78" s="170">
        <v>873.4</v>
      </c>
      <c r="Q78" s="170">
        <v>878</v>
      </c>
      <c r="R78" s="170">
        <v>957.6</v>
      </c>
      <c r="S78" s="170">
        <v>971.1</v>
      </c>
      <c r="T78" s="170">
        <v>925.4</v>
      </c>
      <c r="U78" s="170">
        <v>919.6</v>
      </c>
      <c r="V78" s="170">
        <v>946.2</v>
      </c>
      <c r="W78" s="170">
        <v>1008.5</v>
      </c>
      <c r="X78" s="170">
        <v>952.3</v>
      </c>
      <c r="Y78" s="170">
        <v>1063.5</v>
      </c>
      <c r="Z78" s="170">
        <v>1262.8</v>
      </c>
      <c r="AA78" s="170">
        <v>1835.6</v>
      </c>
      <c r="AB78" s="170">
        <v>1487.7</v>
      </c>
      <c r="AC78" s="170">
        <v>1349.6</v>
      </c>
      <c r="AD78" s="170">
        <v>2267.9</v>
      </c>
      <c r="AE78" s="170">
        <v>1869.5</v>
      </c>
      <c r="AF78" s="170">
        <v>2102.9</v>
      </c>
      <c r="AG78" s="170" t="s">
        <v>310</v>
      </c>
      <c r="AL78" s="170" t="s">
        <v>388</v>
      </c>
    </row>
    <row r="79" spans="1:38" s="170" customFormat="1" ht="11.25">
      <c r="A79" s="170" t="s">
        <v>326</v>
      </c>
      <c r="B79" s="170" t="s">
        <v>28</v>
      </c>
      <c r="C79" s="170" t="s">
        <v>310</v>
      </c>
      <c r="D79" s="170" t="s">
        <v>310</v>
      </c>
      <c r="E79" s="170">
        <v>585.20000000000005</v>
      </c>
      <c r="F79" s="170">
        <v>585.9</v>
      </c>
      <c r="G79" s="170">
        <v>605.1</v>
      </c>
      <c r="H79" s="170">
        <v>623.70000000000005</v>
      </c>
      <c r="I79" s="170">
        <v>598.29999999999995</v>
      </c>
      <c r="J79" s="170">
        <v>605.5</v>
      </c>
      <c r="K79" s="170">
        <v>629.1</v>
      </c>
      <c r="L79" s="170">
        <v>621.1</v>
      </c>
      <c r="M79" s="170">
        <v>616.79999999999995</v>
      </c>
      <c r="N79" s="170">
        <v>619.20000000000005</v>
      </c>
      <c r="O79" s="170">
        <v>628.6</v>
      </c>
      <c r="P79" s="170">
        <v>635.4</v>
      </c>
      <c r="Q79" s="170">
        <v>634.70000000000005</v>
      </c>
      <c r="R79" s="170">
        <v>611.70000000000005</v>
      </c>
      <c r="S79" s="170">
        <v>621.1</v>
      </c>
      <c r="T79" s="170">
        <v>597</v>
      </c>
      <c r="U79" s="170">
        <v>597.4</v>
      </c>
      <c r="V79" s="170">
        <v>641.1</v>
      </c>
      <c r="W79" s="170">
        <v>540.9</v>
      </c>
      <c r="X79" s="170">
        <v>546</v>
      </c>
      <c r="Y79" s="170">
        <v>535.1</v>
      </c>
      <c r="Z79" s="170">
        <v>493.8</v>
      </c>
      <c r="AA79" s="170">
        <v>496.7</v>
      </c>
      <c r="AB79" s="170">
        <v>523.6</v>
      </c>
      <c r="AC79" s="170">
        <v>500.2</v>
      </c>
      <c r="AD79" s="170">
        <v>493.1</v>
      </c>
      <c r="AE79" s="170">
        <v>502.4</v>
      </c>
      <c r="AF79" s="170">
        <v>482.2</v>
      </c>
      <c r="AG79" s="170" t="s">
        <v>310</v>
      </c>
      <c r="AL79" s="170" t="s">
        <v>389</v>
      </c>
    </row>
    <row r="80" spans="1:38" s="170" customFormat="1" ht="11.25">
      <c r="A80" s="170" t="s">
        <v>326</v>
      </c>
      <c r="B80" s="170" t="s">
        <v>316</v>
      </c>
      <c r="C80" s="170" t="s">
        <v>310</v>
      </c>
      <c r="D80" s="170" t="s">
        <v>310</v>
      </c>
      <c r="E80" s="170">
        <v>0</v>
      </c>
      <c r="F80" s="170">
        <v>0</v>
      </c>
      <c r="G80" s="170">
        <v>0</v>
      </c>
      <c r="H80" s="170">
        <v>0</v>
      </c>
      <c r="I80" s="170">
        <v>0</v>
      </c>
      <c r="J80" s="170">
        <v>0</v>
      </c>
      <c r="K80" s="170">
        <v>0</v>
      </c>
      <c r="L80" s="170">
        <v>0</v>
      </c>
      <c r="M80" s="170">
        <v>0</v>
      </c>
      <c r="N80" s="170">
        <v>0</v>
      </c>
      <c r="O80" s="170">
        <v>0</v>
      </c>
      <c r="P80" s="170">
        <v>0</v>
      </c>
      <c r="Q80" s="170">
        <v>0</v>
      </c>
      <c r="R80" s="170">
        <v>0</v>
      </c>
      <c r="S80" s="170">
        <v>0</v>
      </c>
      <c r="T80" s="170">
        <v>0</v>
      </c>
      <c r="U80" s="170">
        <v>0</v>
      </c>
      <c r="V80" s="170">
        <v>0</v>
      </c>
      <c r="W80" s="170">
        <v>0</v>
      </c>
      <c r="X80" s="170">
        <v>0</v>
      </c>
      <c r="Y80" s="170">
        <v>0</v>
      </c>
      <c r="Z80" s="170">
        <v>0</v>
      </c>
      <c r="AA80" s="170">
        <v>0</v>
      </c>
      <c r="AB80" s="170">
        <v>0</v>
      </c>
      <c r="AC80" s="170">
        <v>0</v>
      </c>
      <c r="AD80" s="170">
        <v>0</v>
      </c>
      <c r="AE80" s="170">
        <v>0</v>
      </c>
      <c r="AF80" s="170">
        <v>0</v>
      </c>
      <c r="AG80" s="170" t="s">
        <v>310</v>
      </c>
      <c r="AL80" s="170" t="s">
        <v>390</v>
      </c>
    </row>
    <row r="81" spans="1:38" s="170" customFormat="1" ht="11.25">
      <c r="A81" s="170" t="s">
        <v>326</v>
      </c>
      <c r="B81" s="170" t="s">
        <v>318</v>
      </c>
      <c r="C81" s="170" t="s">
        <v>310</v>
      </c>
      <c r="D81" s="170" t="s">
        <v>310</v>
      </c>
      <c r="E81" s="170">
        <v>0</v>
      </c>
      <c r="F81" s="170">
        <v>0</v>
      </c>
      <c r="G81" s="170">
        <v>0</v>
      </c>
      <c r="H81" s="170">
        <v>0</v>
      </c>
      <c r="I81" s="170">
        <v>0</v>
      </c>
      <c r="J81" s="170">
        <v>0</v>
      </c>
      <c r="K81" s="170">
        <v>0</v>
      </c>
      <c r="L81" s="170">
        <v>0</v>
      </c>
      <c r="M81" s="170">
        <v>0</v>
      </c>
      <c r="N81" s="170">
        <v>0</v>
      </c>
      <c r="O81" s="170">
        <v>0</v>
      </c>
      <c r="P81" s="170">
        <v>0</v>
      </c>
      <c r="Q81" s="170">
        <v>0</v>
      </c>
      <c r="R81" s="170">
        <v>0</v>
      </c>
      <c r="S81" s="170">
        <v>0</v>
      </c>
      <c r="T81" s="170">
        <v>0</v>
      </c>
      <c r="U81" s="170">
        <v>0</v>
      </c>
      <c r="V81" s="170">
        <v>0</v>
      </c>
      <c r="W81" s="170">
        <v>0</v>
      </c>
      <c r="X81" s="170">
        <v>0</v>
      </c>
      <c r="Y81" s="170">
        <v>0</v>
      </c>
      <c r="Z81" s="170">
        <v>0</v>
      </c>
      <c r="AA81" s="170">
        <v>0</v>
      </c>
      <c r="AB81" s="170">
        <v>0</v>
      </c>
      <c r="AC81" s="170">
        <v>0</v>
      </c>
      <c r="AD81" s="170">
        <v>0</v>
      </c>
      <c r="AE81" s="170">
        <v>0</v>
      </c>
      <c r="AF81" s="170">
        <v>0</v>
      </c>
      <c r="AG81" s="170" t="s">
        <v>310</v>
      </c>
      <c r="AL81" s="170" t="s">
        <v>391</v>
      </c>
    </row>
    <row r="82" spans="1:38" s="170" customFormat="1" ht="11.25">
      <c r="A82" s="170" t="s">
        <v>327</v>
      </c>
      <c r="B82" s="170" t="s">
        <v>309</v>
      </c>
      <c r="C82" s="170" t="s">
        <v>310</v>
      </c>
      <c r="D82" s="170" t="s">
        <v>310</v>
      </c>
      <c r="E82" s="170">
        <v>182.2</v>
      </c>
      <c r="F82" s="170">
        <v>131.80000000000001</v>
      </c>
      <c r="G82" s="170">
        <v>183.3</v>
      </c>
      <c r="H82" s="170">
        <v>179.1</v>
      </c>
      <c r="I82" s="170">
        <v>191.7</v>
      </c>
      <c r="J82" s="170">
        <v>363.6</v>
      </c>
      <c r="K82" s="170">
        <v>292.2</v>
      </c>
      <c r="L82" s="170">
        <v>465.2</v>
      </c>
      <c r="M82" s="170">
        <v>504.2</v>
      </c>
      <c r="N82" s="170">
        <v>501</v>
      </c>
      <c r="O82" s="170">
        <v>464.9</v>
      </c>
      <c r="P82" s="170">
        <v>515.1</v>
      </c>
      <c r="Q82" s="170">
        <v>292.7</v>
      </c>
      <c r="R82" s="170">
        <v>275.5</v>
      </c>
      <c r="S82" s="170">
        <v>262.8</v>
      </c>
      <c r="T82" s="170">
        <v>303.60000000000002</v>
      </c>
      <c r="U82" s="170">
        <v>333.5</v>
      </c>
      <c r="V82" s="170">
        <v>470.2</v>
      </c>
      <c r="W82" s="170">
        <v>434.8</v>
      </c>
      <c r="X82" s="170">
        <v>394.5</v>
      </c>
      <c r="Y82" s="170">
        <v>435.1</v>
      </c>
      <c r="Z82" s="170">
        <v>486.1</v>
      </c>
      <c r="AA82" s="170">
        <v>598.1</v>
      </c>
      <c r="AB82" s="170">
        <v>640.70000000000005</v>
      </c>
      <c r="AC82" s="170">
        <v>405.2</v>
      </c>
      <c r="AD82" s="170">
        <v>379.8</v>
      </c>
      <c r="AE82" s="170">
        <v>312.5</v>
      </c>
      <c r="AF82" s="170">
        <v>298.39999999999998</v>
      </c>
      <c r="AG82" s="170" t="s">
        <v>310</v>
      </c>
      <c r="AL82" s="170" t="s">
        <v>392</v>
      </c>
    </row>
    <row r="83" spans="1:38" s="170" customFormat="1" ht="11.25">
      <c r="A83" s="170" t="s">
        <v>327</v>
      </c>
      <c r="B83" s="170" t="s">
        <v>311</v>
      </c>
      <c r="C83" s="170" t="s">
        <v>310</v>
      </c>
      <c r="D83" s="170" t="s">
        <v>310</v>
      </c>
      <c r="E83" s="170">
        <v>0</v>
      </c>
      <c r="F83" s="170">
        <v>0</v>
      </c>
      <c r="G83" s="170">
        <v>0</v>
      </c>
      <c r="H83" s="170">
        <v>0</v>
      </c>
      <c r="I83" s="170">
        <v>0</v>
      </c>
      <c r="J83" s="170">
        <v>0</v>
      </c>
      <c r="K83" s="170">
        <v>0</v>
      </c>
      <c r="L83" s="170">
        <v>0</v>
      </c>
      <c r="M83" s="170">
        <v>0</v>
      </c>
      <c r="N83" s="170">
        <v>0</v>
      </c>
      <c r="O83" s="170">
        <v>0</v>
      </c>
      <c r="P83" s="170">
        <v>0</v>
      </c>
      <c r="Q83" s="170">
        <v>0</v>
      </c>
      <c r="R83" s="170">
        <v>0</v>
      </c>
      <c r="S83" s="170">
        <v>0</v>
      </c>
      <c r="T83" s="170">
        <v>0</v>
      </c>
      <c r="U83" s="170">
        <v>0</v>
      </c>
      <c r="V83" s="170">
        <v>0</v>
      </c>
      <c r="W83" s="170">
        <v>0</v>
      </c>
      <c r="X83" s="170">
        <v>0</v>
      </c>
      <c r="Y83" s="170">
        <v>0</v>
      </c>
      <c r="Z83" s="170">
        <v>0</v>
      </c>
      <c r="AA83" s="170">
        <v>0</v>
      </c>
      <c r="AB83" s="170">
        <v>0</v>
      </c>
      <c r="AC83" s="170">
        <v>0</v>
      </c>
      <c r="AD83" s="170">
        <v>0</v>
      </c>
      <c r="AE83" s="170">
        <v>0</v>
      </c>
      <c r="AF83" s="170">
        <v>0</v>
      </c>
      <c r="AG83" s="170" t="s">
        <v>310</v>
      </c>
      <c r="AL83" s="170" t="s">
        <v>393</v>
      </c>
    </row>
    <row r="84" spans="1:38" s="170" customFormat="1" ht="11.25">
      <c r="A84" s="170" t="s">
        <v>327</v>
      </c>
      <c r="B84" s="170" t="s">
        <v>313</v>
      </c>
      <c r="C84" s="170" t="s">
        <v>310</v>
      </c>
      <c r="D84" s="170" t="s">
        <v>310</v>
      </c>
      <c r="E84" s="170">
        <v>1613</v>
      </c>
      <c r="F84" s="170">
        <v>2087.3000000000002</v>
      </c>
      <c r="G84" s="170">
        <v>2917</v>
      </c>
      <c r="H84" s="170">
        <v>2865.1</v>
      </c>
      <c r="I84" s="170">
        <v>1913.5</v>
      </c>
      <c r="J84" s="170">
        <v>1537.4</v>
      </c>
      <c r="K84" s="170">
        <v>1492.7</v>
      </c>
      <c r="L84" s="170">
        <v>1408.4</v>
      </c>
      <c r="M84" s="170">
        <v>1366.9</v>
      </c>
      <c r="N84" s="170">
        <v>1321.5</v>
      </c>
      <c r="O84" s="170">
        <v>1319.3</v>
      </c>
      <c r="P84" s="170">
        <v>1362.8</v>
      </c>
      <c r="Q84" s="170">
        <v>1355.4</v>
      </c>
      <c r="R84" s="170">
        <v>1353.5</v>
      </c>
      <c r="S84" s="170">
        <v>1355.6</v>
      </c>
      <c r="T84" s="170">
        <v>1356.6</v>
      </c>
      <c r="U84" s="170">
        <v>1356.1</v>
      </c>
      <c r="V84" s="170">
        <v>1356.7</v>
      </c>
      <c r="W84" s="170">
        <v>1356.9</v>
      </c>
      <c r="X84" s="170">
        <v>1356.2</v>
      </c>
      <c r="Y84" s="170">
        <v>1109.8</v>
      </c>
      <c r="Z84" s="170">
        <v>1157.9000000000001</v>
      </c>
      <c r="AA84" s="170">
        <v>1277.2</v>
      </c>
      <c r="AB84" s="170">
        <v>1368.2</v>
      </c>
      <c r="AC84" s="170">
        <v>923.5</v>
      </c>
      <c r="AD84" s="170">
        <v>1339.4</v>
      </c>
      <c r="AE84" s="170">
        <v>1341.4</v>
      </c>
      <c r="AF84" s="170">
        <v>1315</v>
      </c>
      <c r="AG84" s="170" t="s">
        <v>310</v>
      </c>
      <c r="AL84" s="170" t="s">
        <v>394</v>
      </c>
    </row>
    <row r="85" spans="1:38" s="170" customFormat="1" ht="11.25">
      <c r="A85" s="170" t="s">
        <v>327</v>
      </c>
      <c r="B85" s="170" t="s">
        <v>28</v>
      </c>
      <c r="C85" s="170" t="s">
        <v>310</v>
      </c>
      <c r="D85" s="170" t="s">
        <v>310</v>
      </c>
      <c r="E85" s="170">
        <v>0</v>
      </c>
      <c r="F85" s="170">
        <v>0</v>
      </c>
      <c r="G85" s="170">
        <v>0</v>
      </c>
      <c r="H85" s="170">
        <v>0</v>
      </c>
      <c r="I85" s="170">
        <v>0</v>
      </c>
      <c r="J85" s="170">
        <v>0</v>
      </c>
      <c r="K85" s="170">
        <v>0</v>
      </c>
      <c r="L85" s="170">
        <v>0</v>
      </c>
      <c r="M85" s="170">
        <v>0</v>
      </c>
      <c r="N85" s="170">
        <v>0</v>
      </c>
      <c r="O85" s="170">
        <v>0</v>
      </c>
      <c r="P85" s="170">
        <v>0</v>
      </c>
      <c r="Q85" s="170">
        <v>0</v>
      </c>
      <c r="R85" s="170">
        <v>0</v>
      </c>
      <c r="S85" s="170">
        <v>0</v>
      </c>
      <c r="T85" s="170">
        <v>0</v>
      </c>
      <c r="U85" s="170">
        <v>0</v>
      </c>
      <c r="V85" s="170">
        <v>0</v>
      </c>
      <c r="W85" s="170">
        <v>0</v>
      </c>
      <c r="X85" s="170">
        <v>0</v>
      </c>
      <c r="Y85" s="170">
        <v>0</v>
      </c>
      <c r="Z85" s="170">
        <v>0</v>
      </c>
      <c r="AA85" s="170">
        <v>0</v>
      </c>
      <c r="AB85" s="170">
        <v>0</v>
      </c>
      <c r="AC85" s="170">
        <v>0</v>
      </c>
      <c r="AD85" s="170">
        <v>454.4</v>
      </c>
      <c r="AE85" s="170">
        <v>454.4</v>
      </c>
      <c r="AF85" s="170">
        <v>454.4</v>
      </c>
      <c r="AG85" s="170" t="s">
        <v>310</v>
      </c>
      <c r="AL85" s="170" t="s">
        <v>395</v>
      </c>
    </row>
    <row r="86" spans="1:38" s="170" customFormat="1" ht="11.25">
      <c r="A86" s="170" t="s">
        <v>327</v>
      </c>
      <c r="B86" s="170" t="s">
        <v>316</v>
      </c>
      <c r="C86" s="170" t="s">
        <v>310</v>
      </c>
      <c r="D86" s="170" t="s">
        <v>310</v>
      </c>
      <c r="E86" s="170">
        <v>0</v>
      </c>
      <c r="F86" s="170">
        <v>0</v>
      </c>
      <c r="G86" s="170">
        <v>0</v>
      </c>
      <c r="H86" s="170">
        <v>0</v>
      </c>
      <c r="I86" s="170">
        <v>0</v>
      </c>
      <c r="J86" s="170">
        <v>0</v>
      </c>
      <c r="K86" s="170">
        <v>0</v>
      </c>
      <c r="L86" s="170">
        <v>0</v>
      </c>
      <c r="M86" s="170">
        <v>0</v>
      </c>
      <c r="N86" s="170">
        <v>0</v>
      </c>
      <c r="O86" s="170">
        <v>0</v>
      </c>
      <c r="P86" s="170">
        <v>0</v>
      </c>
      <c r="Q86" s="170">
        <v>0</v>
      </c>
      <c r="R86" s="170">
        <v>0</v>
      </c>
      <c r="S86" s="170">
        <v>0</v>
      </c>
      <c r="T86" s="170">
        <v>0</v>
      </c>
      <c r="U86" s="170">
        <v>0</v>
      </c>
      <c r="V86" s="170">
        <v>0</v>
      </c>
      <c r="W86" s="170">
        <v>0</v>
      </c>
      <c r="X86" s="170">
        <v>0</v>
      </c>
      <c r="Y86" s="170">
        <v>0</v>
      </c>
      <c r="Z86" s="170">
        <v>0</v>
      </c>
      <c r="AA86" s="170">
        <v>0</v>
      </c>
      <c r="AB86" s="170">
        <v>0</v>
      </c>
      <c r="AC86" s="170">
        <v>0</v>
      </c>
      <c r="AD86" s="170">
        <v>0</v>
      </c>
      <c r="AE86" s="170">
        <v>0</v>
      </c>
      <c r="AF86" s="170">
        <v>0</v>
      </c>
      <c r="AG86" s="170" t="s">
        <v>310</v>
      </c>
      <c r="AL86" s="170" t="s">
        <v>396</v>
      </c>
    </row>
    <row r="87" spans="1:38" s="170" customFormat="1" ht="11.25">
      <c r="A87" s="170" t="s">
        <v>327</v>
      </c>
      <c r="B87" s="170" t="s">
        <v>318</v>
      </c>
      <c r="C87" s="170" t="s">
        <v>310</v>
      </c>
      <c r="D87" s="170" t="s">
        <v>310</v>
      </c>
      <c r="E87" s="170">
        <v>0</v>
      </c>
      <c r="F87" s="170">
        <v>0</v>
      </c>
      <c r="G87" s="170">
        <v>0</v>
      </c>
      <c r="H87" s="170">
        <v>0</v>
      </c>
      <c r="I87" s="170">
        <v>0</v>
      </c>
      <c r="J87" s="170">
        <v>0</v>
      </c>
      <c r="K87" s="170">
        <v>0</v>
      </c>
      <c r="L87" s="170">
        <v>0</v>
      </c>
      <c r="M87" s="170">
        <v>0</v>
      </c>
      <c r="N87" s="170">
        <v>0</v>
      </c>
      <c r="O87" s="170">
        <v>0</v>
      </c>
      <c r="P87" s="170">
        <v>0</v>
      </c>
      <c r="Q87" s="170">
        <v>0</v>
      </c>
      <c r="R87" s="170">
        <v>0</v>
      </c>
      <c r="S87" s="170">
        <v>0</v>
      </c>
      <c r="T87" s="170">
        <v>0</v>
      </c>
      <c r="U87" s="170">
        <v>0</v>
      </c>
      <c r="V87" s="170">
        <v>0</v>
      </c>
      <c r="W87" s="170">
        <v>0</v>
      </c>
      <c r="X87" s="170">
        <v>0</v>
      </c>
      <c r="Y87" s="170">
        <v>0</v>
      </c>
      <c r="Z87" s="170">
        <v>0</v>
      </c>
      <c r="AA87" s="170">
        <v>0</v>
      </c>
      <c r="AB87" s="170">
        <v>0</v>
      </c>
      <c r="AC87" s="170">
        <v>0</v>
      </c>
      <c r="AD87" s="170">
        <v>0</v>
      </c>
      <c r="AE87" s="170">
        <v>0</v>
      </c>
      <c r="AF87" s="170">
        <v>0</v>
      </c>
      <c r="AG87" s="170" t="s">
        <v>310</v>
      </c>
      <c r="AL87" s="170" t="s">
        <v>397</v>
      </c>
    </row>
    <row r="88" spans="1:38" s="170" customFormat="1" ht="11.25">
      <c r="A88" s="170" t="s">
        <v>328</v>
      </c>
      <c r="B88" s="170" t="s">
        <v>309</v>
      </c>
      <c r="C88" s="170" t="s">
        <v>310</v>
      </c>
      <c r="D88" s="170" t="s">
        <v>310</v>
      </c>
      <c r="E88" s="170">
        <v>351.6</v>
      </c>
      <c r="F88" s="170">
        <v>328.1</v>
      </c>
      <c r="G88" s="170">
        <v>316.5</v>
      </c>
      <c r="H88" s="170">
        <v>316.2</v>
      </c>
      <c r="I88" s="170">
        <v>351.5</v>
      </c>
      <c r="J88" s="170">
        <v>315</v>
      </c>
      <c r="K88" s="170">
        <v>343.3</v>
      </c>
      <c r="L88" s="170">
        <v>374.5</v>
      </c>
      <c r="M88" s="170">
        <v>325.8</v>
      </c>
      <c r="N88" s="170">
        <v>291.8</v>
      </c>
      <c r="O88" s="170">
        <v>281.10000000000002</v>
      </c>
      <c r="P88" s="170">
        <v>300.39999999999998</v>
      </c>
      <c r="Q88" s="170">
        <v>343.2</v>
      </c>
      <c r="R88" s="170">
        <v>348.5</v>
      </c>
      <c r="S88" s="170">
        <v>350.5</v>
      </c>
      <c r="T88" s="170">
        <v>345.5</v>
      </c>
      <c r="U88" s="170">
        <v>354.4</v>
      </c>
      <c r="V88" s="170">
        <v>330.5</v>
      </c>
      <c r="W88" s="170">
        <v>341.4</v>
      </c>
      <c r="X88" s="170">
        <v>373.8</v>
      </c>
      <c r="Y88" s="170">
        <v>374.6</v>
      </c>
      <c r="Z88" s="170">
        <v>347.7</v>
      </c>
      <c r="AA88" s="170">
        <v>362.3</v>
      </c>
      <c r="AB88" s="170">
        <v>360.4</v>
      </c>
      <c r="AC88" s="170">
        <v>364.8</v>
      </c>
      <c r="AD88" s="170">
        <v>349.5</v>
      </c>
      <c r="AE88" s="170">
        <v>321.2</v>
      </c>
      <c r="AF88" s="170">
        <v>287.2</v>
      </c>
      <c r="AG88" s="170">
        <v>288.89999999999998</v>
      </c>
      <c r="AL88" s="170" t="s">
        <v>398</v>
      </c>
    </row>
    <row r="89" spans="1:38" s="170" customFormat="1" ht="11.25">
      <c r="A89" s="170" t="s">
        <v>328</v>
      </c>
      <c r="B89" s="170" t="s">
        <v>311</v>
      </c>
      <c r="C89" s="170" t="s">
        <v>310</v>
      </c>
      <c r="D89" s="170" t="s">
        <v>310</v>
      </c>
      <c r="E89" s="170">
        <v>1234</v>
      </c>
      <c r="F89" s="170">
        <v>1335.6</v>
      </c>
      <c r="G89" s="170">
        <v>1236.0999999999999</v>
      </c>
      <c r="H89" s="170">
        <v>1357.1</v>
      </c>
      <c r="I89" s="170">
        <v>1498.8</v>
      </c>
      <c r="J89" s="170">
        <v>1598.5</v>
      </c>
      <c r="K89" s="170">
        <v>1501.3</v>
      </c>
      <c r="L89" s="170">
        <v>1290.5999999999999</v>
      </c>
      <c r="M89" s="170">
        <v>1305.8</v>
      </c>
      <c r="N89" s="170">
        <v>1602.6</v>
      </c>
      <c r="O89" s="170">
        <v>2104</v>
      </c>
      <c r="P89" s="170">
        <v>2120</v>
      </c>
      <c r="Q89" s="170">
        <v>1482.1</v>
      </c>
      <c r="R89" s="170">
        <v>1241.5</v>
      </c>
      <c r="S89" s="170">
        <v>1415.1</v>
      </c>
      <c r="T89" s="170">
        <v>1387.3</v>
      </c>
      <c r="U89" s="170">
        <v>1327</v>
      </c>
      <c r="V89" s="170">
        <v>1343.1</v>
      </c>
      <c r="W89" s="170">
        <v>1265.3</v>
      </c>
      <c r="X89" s="170">
        <v>1209.3</v>
      </c>
      <c r="Y89" s="170">
        <v>1209.5999999999999</v>
      </c>
      <c r="Z89" s="170">
        <v>1253.0999999999999</v>
      </c>
      <c r="AA89" s="170">
        <v>1238.0999999999999</v>
      </c>
      <c r="AB89" s="170">
        <v>1231.9000000000001</v>
      </c>
      <c r="AC89" s="170">
        <v>1325.9</v>
      </c>
      <c r="AD89" s="170">
        <v>1395.4</v>
      </c>
      <c r="AE89" s="170">
        <v>1390.4</v>
      </c>
      <c r="AF89" s="170">
        <v>1826.7</v>
      </c>
      <c r="AG89" s="170">
        <v>1366.2</v>
      </c>
      <c r="AL89" s="170" t="s">
        <v>399</v>
      </c>
    </row>
    <row r="90" spans="1:38" s="170" customFormat="1" ht="11.25">
      <c r="A90" s="170" t="s">
        <v>328</v>
      </c>
      <c r="B90" s="170" t="s">
        <v>313</v>
      </c>
      <c r="C90" s="170" t="s">
        <v>310</v>
      </c>
      <c r="D90" s="170" t="s">
        <v>310</v>
      </c>
      <c r="E90" s="170">
        <v>905</v>
      </c>
      <c r="F90" s="170">
        <v>909.7</v>
      </c>
      <c r="G90" s="170">
        <v>898.9</v>
      </c>
      <c r="H90" s="170">
        <v>897.4</v>
      </c>
      <c r="I90" s="170">
        <v>899.2</v>
      </c>
      <c r="J90" s="170">
        <v>894.8</v>
      </c>
      <c r="K90" s="170">
        <v>909.7</v>
      </c>
      <c r="L90" s="170">
        <v>901.7</v>
      </c>
      <c r="M90" s="170">
        <v>587</v>
      </c>
      <c r="N90" s="170">
        <v>817</v>
      </c>
      <c r="O90" s="170">
        <v>809.7</v>
      </c>
      <c r="P90" s="170">
        <v>833.7</v>
      </c>
      <c r="Q90" s="170">
        <v>822.7</v>
      </c>
      <c r="R90" s="170">
        <v>821.4</v>
      </c>
      <c r="S90" s="170">
        <v>827.4</v>
      </c>
      <c r="T90" s="170">
        <v>771</v>
      </c>
      <c r="U90" s="170">
        <v>793.2</v>
      </c>
      <c r="V90" s="170">
        <v>804.4</v>
      </c>
      <c r="W90" s="170">
        <v>742.4</v>
      </c>
      <c r="X90" s="170">
        <v>752.9</v>
      </c>
      <c r="Y90" s="170">
        <v>759.6</v>
      </c>
      <c r="Z90" s="170">
        <v>625</v>
      </c>
      <c r="AA90" s="170">
        <v>756.6</v>
      </c>
      <c r="AB90" s="170">
        <v>724.2</v>
      </c>
      <c r="AC90" s="170">
        <v>749.3</v>
      </c>
      <c r="AD90" s="170">
        <v>742.2</v>
      </c>
      <c r="AE90" s="170">
        <v>730.4</v>
      </c>
      <c r="AF90" s="170">
        <v>734.5</v>
      </c>
      <c r="AG90" s="170">
        <v>743.7</v>
      </c>
      <c r="AL90" s="170" t="s">
        <v>400</v>
      </c>
    </row>
    <row r="91" spans="1:38" s="170" customFormat="1" ht="11.25">
      <c r="A91" s="170" t="s">
        <v>328</v>
      </c>
      <c r="B91" s="170" t="s">
        <v>28</v>
      </c>
      <c r="C91" s="170" t="s">
        <v>310</v>
      </c>
      <c r="D91" s="170" t="s">
        <v>310</v>
      </c>
      <c r="E91" s="170">
        <v>563.70000000000005</v>
      </c>
      <c r="F91" s="170">
        <v>573.1</v>
      </c>
      <c r="G91" s="170">
        <v>583.79999999999995</v>
      </c>
      <c r="H91" s="170">
        <v>549.5</v>
      </c>
      <c r="I91" s="170">
        <v>547.20000000000005</v>
      </c>
      <c r="J91" s="170">
        <v>562.6</v>
      </c>
      <c r="K91" s="170">
        <v>568.70000000000005</v>
      </c>
      <c r="L91" s="170">
        <v>529.5</v>
      </c>
      <c r="M91" s="170">
        <v>513.5</v>
      </c>
      <c r="N91" s="170">
        <v>542.4</v>
      </c>
      <c r="O91" s="170">
        <v>528.6</v>
      </c>
      <c r="P91" s="170">
        <v>524</v>
      </c>
      <c r="Q91" s="170">
        <v>516.70000000000005</v>
      </c>
      <c r="R91" s="170">
        <v>528.20000000000005</v>
      </c>
      <c r="S91" s="170">
        <v>533.79999999999995</v>
      </c>
      <c r="T91" s="170">
        <v>450.4</v>
      </c>
      <c r="U91" s="170">
        <v>436.4</v>
      </c>
      <c r="V91" s="170">
        <v>438.9</v>
      </c>
      <c r="W91" s="170">
        <v>421.7</v>
      </c>
      <c r="X91" s="170">
        <v>441.4</v>
      </c>
      <c r="Y91" s="170">
        <v>427.9</v>
      </c>
      <c r="Z91" s="170">
        <v>433.5</v>
      </c>
      <c r="AA91" s="170">
        <v>419.5</v>
      </c>
      <c r="AB91" s="170">
        <v>414.1</v>
      </c>
      <c r="AC91" s="170">
        <v>415.8</v>
      </c>
      <c r="AD91" s="170">
        <v>426.3</v>
      </c>
      <c r="AE91" s="170">
        <v>408.1</v>
      </c>
      <c r="AF91" s="170">
        <v>386</v>
      </c>
      <c r="AG91" s="170">
        <v>386</v>
      </c>
      <c r="AL91" s="170" t="s">
        <v>401</v>
      </c>
    </row>
    <row r="92" spans="1:38" s="170" customFormat="1" ht="11.25">
      <c r="A92" s="170" t="s">
        <v>328</v>
      </c>
      <c r="B92" s="170" t="s">
        <v>316</v>
      </c>
      <c r="C92" s="170" t="s">
        <v>310</v>
      </c>
      <c r="D92" s="170" t="s">
        <v>310</v>
      </c>
      <c r="E92" s="170">
        <v>0</v>
      </c>
      <c r="F92" s="170">
        <v>0</v>
      </c>
      <c r="G92" s="170">
        <v>0</v>
      </c>
      <c r="H92" s="170">
        <v>0</v>
      </c>
      <c r="I92" s="170">
        <v>0</v>
      </c>
      <c r="J92" s="170">
        <v>0</v>
      </c>
      <c r="K92" s="170">
        <v>0</v>
      </c>
      <c r="L92" s="170">
        <v>0</v>
      </c>
      <c r="M92" s="170">
        <v>0</v>
      </c>
      <c r="N92" s="170">
        <v>0</v>
      </c>
      <c r="O92" s="170">
        <v>0</v>
      </c>
      <c r="P92" s="170">
        <v>0</v>
      </c>
      <c r="Q92" s="170">
        <v>0</v>
      </c>
      <c r="R92" s="170">
        <v>0</v>
      </c>
      <c r="S92" s="170">
        <v>0</v>
      </c>
      <c r="T92" s="170">
        <v>0</v>
      </c>
      <c r="U92" s="170">
        <v>0</v>
      </c>
      <c r="V92" s="170">
        <v>0</v>
      </c>
      <c r="W92" s="170">
        <v>0</v>
      </c>
      <c r="X92" s="170">
        <v>0</v>
      </c>
      <c r="Y92" s="170">
        <v>0</v>
      </c>
      <c r="Z92" s="170">
        <v>0</v>
      </c>
      <c r="AA92" s="170">
        <v>0</v>
      </c>
      <c r="AB92" s="170">
        <v>0</v>
      </c>
      <c r="AC92" s="170">
        <v>0</v>
      </c>
      <c r="AD92" s="170">
        <v>0</v>
      </c>
      <c r="AE92" s="170">
        <v>0</v>
      </c>
      <c r="AF92" s="170">
        <v>0</v>
      </c>
      <c r="AG92" s="170">
        <v>0</v>
      </c>
      <c r="AL92" s="170" t="s">
        <v>402</v>
      </c>
    </row>
    <row r="93" spans="1:38" s="170" customFormat="1" ht="11.25">
      <c r="A93" s="170" t="s">
        <v>328</v>
      </c>
      <c r="B93" s="170" t="s">
        <v>318</v>
      </c>
      <c r="C93" s="170" t="s">
        <v>310</v>
      </c>
      <c r="D93" s="170" t="s">
        <v>310</v>
      </c>
      <c r="E93" s="170">
        <v>3746.8</v>
      </c>
      <c r="F93" s="170">
        <v>3531.5</v>
      </c>
      <c r="G93" s="170">
        <v>3578.3</v>
      </c>
      <c r="H93" s="170">
        <v>3581.2</v>
      </c>
      <c r="I93" s="170">
        <v>2825.6</v>
      </c>
      <c r="J93" s="170">
        <v>2621</v>
      </c>
      <c r="K93" s="170">
        <v>2577.6</v>
      </c>
      <c r="L93" s="170">
        <v>2606.4</v>
      </c>
      <c r="M93" s="170">
        <v>2497.6999999999998</v>
      </c>
      <c r="N93" s="170">
        <v>2489</v>
      </c>
      <c r="O93" s="170">
        <v>2608.8000000000002</v>
      </c>
      <c r="P93" s="170">
        <v>2014.2</v>
      </c>
      <c r="Q93" s="170">
        <v>2485.9</v>
      </c>
      <c r="R93" s="170">
        <v>2549.9</v>
      </c>
      <c r="S93" s="170">
        <v>2341.1999999999998</v>
      </c>
      <c r="T93" s="170">
        <v>2407.6999999999998</v>
      </c>
      <c r="U93" s="170">
        <v>2324.4</v>
      </c>
      <c r="V93" s="170">
        <v>2396.6</v>
      </c>
      <c r="W93" s="170">
        <v>2271</v>
      </c>
      <c r="X93" s="170">
        <v>2328.1</v>
      </c>
      <c r="Y93" s="170">
        <v>2119.6999999999998</v>
      </c>
      <c r="Z93" s="170">
        <v>2301.3000000000002</v>
      </c>
      <c r="AA93" s="170">
        <v>2248</v>
      </c>
      <c r="AB93" s="170">
        <v>2269.4</v>
      </c>
      <c r="AC93" s="170">
        <v>2401.8000000000002</v>
      </c>
      <c r="AD93" s="170">
        <v>2390.3000000000002</v>
      </c>
      <c r="AE93" s="170">
        <v>1958.8</v>
      </c>
      <c r="AF93" s="170">
        <v>2216.3000000000002</v>
      </c>
      <c r="AG93" s="170">
        <v>2294</v>
      </c>
      <c r="AL93" s="170" t="s">
        <v>403</v>
      </c>
    </row>
    <row r="94" spans="1:38" s="170" customFormat="1" ht="11.25">
      <c r="A94" s="170" t="s">
        <v>329</v>
      </c>
      <c r="B94" s="170" t="s">
        <v>309</v>
      </c>
      <c r="C94" s="170" t="s">
        <v>310</v>
      </c>
      <c r="D94" s="170" t="s">
        <v>310</v>
      </c>
      <c r="E94" s="170">
        <v>401.9</v>
      </c>
      <c r="F94" s="170">
        <v>110.1</v>
      </c>
      <c r="G94" s="170">
        <v>127.1</v>
      </c>
      <c r="H94" s="170">
        <v>215.1</v>
      </c>
      <c r="I94" s="170">
        <v>221.4</v>
      </c>
      <c r="J94" s="170">
        <v>264.89999999999998</v>
      </c>
      <c r="K94" s="170">
        <v>259.7</v>
      </c>
      <c r="L94" s="170">
        <v>225.7</v>
      </c>
      <c r="M94" s="170">
        <v>237.1</v>
      </c>
      <c r="N94" s="170">
        <v>244.3</v>
      </c>
      <c r="O94" s="170">
        <v>154.19999999999999</v>
      </c>
      <c r="P94" s="170">
        <v>148.80000000000001</v>
      </c>
      <c r="Q94" s="170">
        <v>120.3</v>
      </c>
      <c r="R94" s="170">
        <v>139.1</v>
      </c>
      <c r="S94" s="170">
        <v>139</v>
      </c>
      <c r="T94" s="170">
        <v>164.3</v>
      </c>
      <c r="U94" s="170">
        <v>165.5</v>
      </c>
      <c r="V94" s="170">
        <v>108.6</v>
      </c>
      <c r="W94" s="170">
        <v>95.5</v>
      </c>
      <c r="X94" s="170">
        <v>125.5</v>
      </c>
      <c r="Y94" s="170">
        <v>177.8</v>
      </c>
      <c r="Z94" s="170">
        <v>171.1</v>
      </c>
      <c r="AA94" s="170">
        <v>145.6</v>
      </c>
      <c r="AB94" s="170">
        <v>162.9</v>
      </c>
      <c r="AC94" s="170">
        <v>160.1</v>
      </c>
      <c r="AD94" s="170">
        <v>159.4</v>
      </c>
      <c r="AE94" s="170">
        <v>190.3</v>
      </c>
      <c r="AF94" s="170">
        <v>176.1</v>
      </c>
      <c r="AG94" s="170">
        <v>181.6</v>
      </c>
      <c r="AL94" s="170" t="s">
        <v>404</v>
      </c>
    </row>
    <row r="95" spans="1:38" s="170" customFormat="1" ht="11.25">
      <c r="A95" s="170" t="s">
        <v>329</v>
      </c>
      <c r="B95" s="170" t="s">
        <v>311</v>
      </c>
      <c r="C95" s="170" t="s">
        <v>310</v>
      </c>
      <c r="D95" s="170" t="s">
        <v>310</v>
      </c>
      <c r="E95" s="170">
        <v>0</v>
      </c>
      <c r="F95" s="170">
        <v>0</v>
      </c>
      <c r="G95" s="170">
        <v>0</v>
      </c>
      <c r="H95" s="170">
        <v>0</v>
      </c>
      <c r="I95" s="170">
        <v>0</v>
      </c>
      <c r="J95" s="170">
        <v>0</v>
      </c>
      <c r="K95" s="170">
        <v>0</v>
      </c>
      <c r="L95" s="170">
        <v>0</v>
      </c>
      <c r="M95" s="170">
        <v>0</v>
      </c>
      <c r="N95" s="170">
        <v>0</v>
      </c>
      <c r="O95" s="170">
        <v>0</v>
      </c>
      <c r="P95" s="170">
        <v>0</v>
      </c>
      <c r="Q95" s="170">
        <v>0</v>
      </c>
      <c r="R95" s="170">
        <v>0</v>
      </c>
      <c r="S95" s="170">
        <v>0</v>
      </c>
      <c r="T95" s="170">
        <v>0</v>
      </c>
      <c r="U95" s="170">
        <v>0</v>
      </c>
      <c r="V95" s="170">
        <v>0</v>
      </c>
      <c r="W95" s="170">
        <v>0</v>
      </c>
      <c r="X95" s="170">
        <v>0</v>
      </c>
      <c r="Y95" s="170">
        <v>0</v>
      </c>
      <c r="Z95" s="170">
        <v>0</v>
      </c>
      <c r="AA95" s="170">
        <v>0</v>
      </c>
      <c r="AB95" s="170">
        <v>0</v>
      </c>
      <c r="AC95" s="170">
        <v>0</v>
      </c>
      <c r="AD95" s="170">
        <v>0</v>
      </c>
      <c r="AE95" s="170">
        <v>0</v>
      </c>
      <c r="AF95" s="170">
        <v>0</v>
      </c>
      <c r="AG95" s="170">
        <v>0</v>
      </c>
      <c r="AL95" s="170" t="s">
        <v>405</v>
      </c>
    </row>
    <row r="96" spans="1:38" s="170" customFormat="1" ht="11.25">
      <c r="A96" s="170" t="s">
        <v>329</v>
      </c>
      <c r="B96" s="170" t="s">
        <v>313</v>
      </c>
      <c r="C96" s="170" t="s">
        <v>310</v>
      </c>
      <c r="D96" s="170" t="s">
        <v>310</v>
      </c>
      <c r="E96" s="170">
        <v>941.6</v>
      </c>
      <c r="F96" s="170">
        <v>423.5</v>
      </c>
      <c r="G96" s="170">
        <v>376.5</v>
      </c>
      <c r="H96" s="170">
        <v>308.89999999999998</v>
      </c>
      <c r="I96" s="170">
        <v>578.6</v>
      </c>
      <c r="J96" s="170">
        <v>481.8</v>
      </c>
      <c r="K96" s="170">
        <v>0</v>
      </c>
      <c r="L96" s="170">
        <v>0</v>
      </c>
      <c r="M96" s="170">
        <v>0</v>
      </c>
      <c r="N96" s="170">
        <v>0</v>
      </c>
      <c r="O96" s="170">
        <v>0</v>
      </c>
      <c r="P96" s="170">
        <v>0</v>
      </c>
      <c r="Q96" s="170">
        <v>0</v>
      </c>
      <c r="R96" s="170">
        <v>0</v>
      </c>
      <c r="S96" s="170">
        <v>0</v>
      </c>
      <c r="T96" s="170">
        <v>0</v>
      </c>
      <c r="U96" s="170">
        <v>0</v>
      </c>
      <c r="V96" s="170">
        <v>0</v>
      </c>
      <c r="W96" s="170">
        <v>0</v>
      </c>
      <c r="X96" s="170">
        <v>0</v>
      </c>
      <c r="Y96" s="170">
        <v>0</v>
      </c>
      <c r="Z96" s="170">
        <v>0</v>
      </c>
      <c r="AA96" s="170">
        <v>0</v>
      </c>
      <c r="AB96" s="170">
        <v>0</v>
      </c>
      <c r="AC96" s="170">
        <v>0</v>
      </c>
      <c r="AD96" s="170">
        <v>0</v>
      </c>
      <c r="AE96" s="170">
        <v>0</v>
      </c>
      <c r="AF96" s="170">
        <v>0</v>
      </c>
      <c r="AG96" s="170">
        <v>0</v>
      </c>
      <c r="AL96" s="170" t="s">
        <v>406</v>
      </c>
    </row>
    <row r="97" spans="1:38" s="170" customFormat="1" ht="11.25">
      <c r="A97" s="170" t="s">
        <v>329</v>
      </c>
      <c r="B97" s="170" t="s">
        <v>28</v>
      </c>
      <c r="C97" s="170" t="s">
        <v>310</v>
      </c>
      <c r="D97" s="170" t="s">
        <v>310</v>
      </c>
      <c r="E97" s="170">
        <v>224.9</v>
      </c>
      <c r="F97" s="170">
        <v>227.2</v>
      </c>
      <c r="G97" s="170">
        <v>251.2</v>
      </c>
      <c r="H97" s="170">
        <v>330</v>
      </c>
      <c r="I97" s="170">
        <v>497.7</v>
      </c>
      <c r="J97" s="170">
        <v>473.6</v>
      </c>
      <c r="K97" s="170">
        <v>476</v>
      </c>
      <c r="L97" s="170">
        <v>459.1</v>
      </c>
      <c r="M97" s="170">
        <v>459.2</v>
      </c>
      <c r="N97" s="170">
        <v>460.1</v>
      </c>
      <c r="O97" s="170">
        <v>456.3</v>
      </c>
      <c r="P97" s="170">
        <v>457.1</v>
      </c>
      <c r="Q97" s="170">
        <v>353</v>
      </c>
      <c r="R97" s="170">
        <v>406</v>
      </c>
      <c r="S97" s="170">
        <v>444.3</v>
      </c>
      <c r="T97" s="170">
        <v>497.9</v>
      </c>
      <c r="U97" s="170">
        <v>513.79999999999995</v>
      </c>
      <c r="V97" s="170">
        <v>452.4</v>
      </c>
      <c r="W97" s="170">
        <v>401.7</v>
      </c>
      <c r="X97" s="170">
        <v>379.1</v>
      </c>
      <c r="Y97" s="170">
        <v>419.2</v>
      </c>
      <c r="Z97" s="170">
        <v>414.7</v>
      </c>
      <c r="AA97" s="170">
        <v>342.3</v>
      </c>
      <c r="AB97" s="170">
        <v>452.8</v>
      </c>
      <c r="AC97" s="170">
        <v>452.8</v>
      </c>
      <c r="AD97" s="170">
        <v>430.1</v>
      </c>
      <c r="AE97" s="170">
        <v>438.7</v>
      </c>
      <c r="AF97" s="170">
        <v>443.1</v>
      </c>
      <c r="AG97" s="170">
        <v>443.1</v>
      </c>
      <c r="AL97" s="170" t="s">
        <v>407</v>
      </c>
    </row>
    <row r="98" spans="1:38" s="170" customFormat="1" ht="11.25">
      <c r="A98" s="170" t="s">
        <v>329</v>
      </c>
      <c r="B98" s="170" t="s">
        <v>316</v>
      </c>
      <c r="C98" s="170" t="s">
        <v>310</v>
      </c>
      <c r="D98" s="170" t="s">
        <v>310</v>
      </c>
      <c r="E98" s="170">
        <v>0</v>
      </c>
      <c r="F98" s="170">
        <v>0</v>
      </c>
      <c r="G98" s="170">
        <v>0</v>
      </c>
      <c r="H98" s="170">
        <v>0</v>
      </c>
      <c r="I98" s="170">
        <v>0</v>
      </c>
      <c r="J98" s="170">
        <v>0</v>
      </c>
      <c r="K98" s="170">
        <v>0</v>
      </c>
      <c r="L98" s="170">
        <v>0</v>
      </c>
      <c r="M98" s="170">
        <v>0</v>
      </c>
      <c r="N98" s="170">
        <v>0</v>
      </c>
      <c r="O98" s="170">
        <v>0</v>
      </c>
      <c r="P98" s="170">
        <v>0</v>
      </c>
      <c r="Q98" s="170">
        <v>0</v>
      </c>
      <c r="R98" s="170">
        <v>0</v>
      </c>
      <c r="S98" s="170">
        <v>0</v>
      </c>
      <c r="T98" s="170">
        <v>0</v>
      </c>
      <c r="U98" s="170">
        <v>0</v>
      </c>
      <c r="V98" s="170">
        <v>0</v>
      </c>
      <c r="W98" s="170">
        <v>0</v>
      </c>
      <c r="X98" s="170">
        <v>0</v>
      </c>
      <c r="Y98" s="170">
        <v>0</v>
      </c>
      <c r="Z98" s="170">
        <v>0</v>
      </c>
      <c r="AA98" s="170">
        <v>0</v>
      </c>
      <c r="AB98" s="170">
        <v>0</v>
      </c>
      <c r="AC98" s="170">
        <v>0</v>
      </c>
      <c r="AD98" s="170">
        <v>0</v>
      </c>
      <c r="AE98" s="170">
        <v>0</v>
      </c>
      <c r="AF98" s="170">
        <v>0</v>
      </c>
      <c r="AG98" s="170">
        <v>0</v>
      </c>
      <c r="AL98" s="170" t="s">
        <v>408</v>
      </c>
    </row>
    <row r="99" spans="1:38" s="170" customFormat="1" ht="11.25">
      <c r="A99" s="170" t="s">
        <v>329</v>
      </c>
      <c r="B99" s="170" t="s">
        <v>318</v>
      </c>
      <c r="C99" s="170" t="s">
        <v>310</v>
      </c>
      <c r="D99" s="170" t="s">
        <v>310</v>
      </c>
      <c r="E99" s="170">
        <v>0</v>
      </c>
      <c r="F99" s="170">
        <v>0</v>
      </c>
      <c r="G99" s="170">
        <v>0</v>
      </c>
      <c r="H99" s="170">
        <v>0</v>
      </c>
      <c r="I99" s="170">
        <v>0</v>
      </c>
      <c r="J99" s="170">
        <v>0</v>
      </c>
      <c r="K99" s="170">
        <v>0</v>
      </c>
      <c r="L99" s="170">
        <v>0</v>
      </c>
      <c r="M99" s="170">
        <v>0</v>
      </c>
      <c r="N99" s="170">
        <v>0</v>
      </c>
      <c r="O99" s="170">
        <v>0</v>
      </c>
      <c r="P99" s="170">
        <v>0</v>
      </c>
      <c r="Q99" s="170">
        <v>0</v>
      </c>
      <c r="R99" s="170">
        <v>0</v>
      </c>
      <c r="S99" s="170">
        <v>0</v>
      </c>
      <c r="T99" s="170">
        <v>0</v>
      </c>
      <c r="U99" s="170">
        <v>0</v>
      </c>
      <c r="V99" s="170">
        <v>0</v>
      </c>
      <c r="W99" s="170">
        <v>0</v>
      </c>
      <c r="X99" s="170">
        <v>0</v>
      </c>
      <c r="Y99" s="170">
        <v>0</v>
      </c>
      <c r="Z99" s="170">
        <v>0</v>
      </c>
      <c r="AA99" s="170">
        <v>0</v>
      </c>
      <c r="AB99" s="170">
        <v>0</v>
      </c>
      <c r="AC99" s="170">
        <v>0</v>
      </c>
      <c r="AD99" s="170">
        <v>0</v>
      </c>
      <c r="AE99" s="170">
        <v>0</v>
      </c>
      <c r="AF99" s="170">
        <v>0</v>
      </c>
      <c r="AG99" s="170">
        <v>0</v>
      </c>
      <c r="AL99" s="170" t="s">
        <v>409</v>
      </c>
    </row>
    <row r="100" spans="1:38" s="170" customFormat="1" ht="11.25">
      <c r="A100" s="170" t="s">
        <v>330</v>
      </c>
      <c r="B100" s="170" t="s">
        <v>309</v>
      </c>
      <c r="C100" s="170">
        <v>831.5</v>
      </c>
      <c r="D100" s="170">
        <v>834.8</v>
      </c>
      <c r="E100" s="170">
        <v>841.3</v>
      </c>
      <c r="F100" s="170">
        <v>825.6</v>
      </c>
      <c r="G100" s="170">
        <v>819.3</v>
      </c>
      <c r="H100" s="170">
        <v>825.2</v>
      </c>
      <c r="I100" s="170">
        <v>842.3</v>
      </c>
      <c r="J100" s="170">
        <v>841.6</v>
      </c>
      <c r="K100" s="170">
        <v>885.3</v>
      </c>
      <c r="L100" s="170">
        <v>864.9</v>
      </c>
      <c r="M100" s="170">
        <v>852.3</v>
      </c>
      <c r="N100" s="170">
        <v>832.1</v>
      </c>
      <c r="O100" s="170">
        <v>893.3</v>
      </c>
      <c r="P100" s="170">
        <v>848.9</v>
      </c>
      <c r="Q100" s="170">
        <v>860.9</v>
      </c>
      <c r="R100" s="170">
        <v>883</v>
      </c>
      <c r="S100" s="170">
        <v>881.7</v>
      </c>
      <c r="T100" s="170">
        <v>870.9</v>
      </c>
      <c r="U100" s="170">
        <v>870.4</v>
      </c>
      <c r="V100" s="170">
        <v>895.6</v>
      </c>
      <c r="W100" s="170">
        <v>834</v>
      </c>
      <c r="X100" s="170">
        <v>799</v>
      </c>
      <c r="Y100" s="170">
        <v>804.3</v>
      </c>
      <c r="Z100" s="170">
        <v>768.2</v>
      </c>
      <c r="AA100" s="170">
        <v>737</v>
      </c>
      <c r="AB100" s="170">
        <v>757.6</v>
      </c>
      <c r="AC100" s="170">
        <v>759.2</v>
      </c>
      <c r="AD100" s="170">
        <v>746.9</v>
      </c>
      <c r="AE100" s="170">
        <v>709.1</v>
      </c>
      <c r="AF100" s="170">
        <v>684.9</v>
      </c>
      <c r="AG100" s="170">
        <v>655.1</v>
      </c>
      <c r="AL100" s="170" t="s">
        <v>410</v>
      </c>
    </row>
    <row r="101" spans="1:38" s="170" customFormat="1" ht="11.25">
      <c r="A101" s="170" t="s">
        <v>330</v>
      </c>
      <c r="B101" s="170" t="s">
        <v>311</v>
      </c>
      <c r="C101" s="170">
        <v>963.7</v>
      </c>
      <c r="D101" s="170">
        <v>965.3</v>
      </c>
      <c r="E101" s="170">
        <v>968.8</v>
      </c>
      <c r="F101" s="170">
        <v>957.5</v>
      </c>
      <c r="G101" s="170">
        <v>939.5</v>
      </c>
      <c r="H101" s="170">
        <v>951.1</v>
      </c>
      <c r="I101" s="170">
        <v>957.8</v>
      </c>
      <c r="J101" s="170">
        <v>954.2</v>
      </c>
      <c r="K101" s="170">
        <v>994.8</v>
      </c>
      <c r="L101" s="170">
        <v>982.1</v>
      </c>
      <c r="M101" s="170">
        <v>962.4</v>
      </c>
      <c r="N101" s="170">
        <v>933.5</v>
      </c>
      <c r="O101" s="170">
        <v>1045.7</v>
      </c>
      <c r="P101" s="170">
        <v>1016.1</v>
      </c>
      <c r="Q101" s="170">
        <v>1024.5</v>
      </c>
      <c r="R101" s="170">
        <v>1025.4000000000001</v>
      </c>
      <c r="S101" s="170">
        <v>1026.4000000000001</v>
      </c>
      <c r="T101" s="170">
        <v>1024.7</v>
      </c>
      <c r="U101" s="170">
        <v>1024.4000000000001</v>
      </c>
      <c r="V101" s="170">
        <v>1063.4000000000001</v>
      </c>
      <c r="W101" s="170">
        <v>1017.4</v>
      </c>
      <c r="X101" s="170">
        <v>1012.7</v>
      </c>
      <c r="Y101" s="170">
        <v>1005</v>
      </c>
      <c r="Z101" s="170">
        <v>1009.7</v>
      </c>
      <c r="AA101" s="170">
        <v>1000.9</v>
      </c>
      <c r="AB101" s="170">
        <v>997.1</v>
      </c>
      <c r="AC101" s="170">
        <v>995.7</v>
      </c>
      <c r="AD101" s="170">
        <v>991.4</v>
      </c>
      <c r="AE101" s="170">
        <v>966.5</v>
      </c>
      <c r="AF101" s="170">
        <v>960.6</v>
      </c>
      <c r="AG101" s="170">
        <v>963.4</v>
      </c>
      <c r="AL101" s="170" t="s">
        <v>411</v>
      </c>
    </row>
    <row r="102" spans="1:38" s="170" customFormat="1" ht="11.25">
      <c r="A102" s="170" t="s">
        <v>330</v>
      </c>
      <c r="B102" s="170" t="s">
        <v>313</v>
      </c>
      <c r="C102" s="170">
        <v>841</v>
      </c>
      <c r="D102" s="170">
        <v>900.7</v>
      </c>
      <c r="E102" s="170">
        <v>897.8</v>
      </c>
      <c r="F102" s="170">
        <v>889.8</v>
      </c>
      <c r="G102" s="170">
        <v>939.8</v>
      </c>
      <c r="H102" s="170">
        <v>907.5</v>
      </c>
      <c r="I102" s="170">
        <v>834.2</v>
      </c>
      <c r="J102" s="170">
        <v>851</v>
      </c>
      <c r="K102" s="170">
        <v>1019.5</v>
      </c>
      <c r="L102" s="170">
        <v>910</v>
      </c>
      <c r="M102" s="170">
        <v>922.1</v>
      </c>
      <c r="N102" s="170">
        <v>923.9</v>
      </c>
      <c r="O102" s="170">
        <v>729.3</v>
      </c>
      <c r="P102" s="170">
        <v>1295.4000000000001</v>
      </c>
      <c r="Q102" s="170">
        <v>1892.5</v>
      </c>
      <c r="R102" s="170">
        <v>957.3</v>
      </c>
      <c r="S102" s="170">
        <v>946</v>
      </c>
      <c r="T102" s="170">
        <v>971.9</v>
      </c>
      <c r="U102" s="170">
        <v>989.3</v>
      </c>
      <c r="V102" s="170">
        <v>826.1</v>
      </c>
      <c r="W102" s="170">
        <v>721.1</v>
      </c>
      <c r="X102" s="170">
        <v>726.1</v>
      </c>
      <c r="Y102" s="170">
        <v>725.7</v>
      </c>
      <c r="Z102" s="170">
        <v>737.4</v>
      </c>
      <c r="AA102" s="170">
        <v>703.7</v>
      </c>
      <c r="AB102" s="170">
        <v>634.29999999999995</v>
      </c>
      <c r="AC102" s="170">
        <v>697.3</v>
      </c>
      <c r="AD102" s="170">
        <v>740</v>
      </c>
      <c r="AE102" s="170">
        <v>744.6</v>
      </c>
      <c r="AF102" s="170">
        <v>748.4</v>
      </c>
      <c r="AG102" s="170">
        <v>727.8</v>
      </c>
      <c r="AL102" s="170" t="s">
        <v>412</v>
      </c>
    </row>
    <row r="103" spans="1:38" s="170" customFormat="1" ht="11.25">
      <c r="A103" s="170" t="s">
        <v>330</v>
      </c>
      <c r="B103" s="170" t="s">
        <v>28</v>
      </c>
      <c r="C103" s="170">
        <v>567.79999999999995</v>
      </c>
      <c r="D103" s="170">
        <v>569.4</v>
      </c>
      <c r="E103" s="170">
        <v>572.70000000000005</v>
      </c>
      <c r="F103" s="170">
        <v>560</v>
      </c>
      <c r="G103" s="170">
        <v>605.6</v>
      </c>
      <c r="H103" s="170">
        <v>560.9</v>
      </c>
      <c r="I103" s="170">
        <v>600.6</v>
      </c>
      <c r="J103" s="170">
        <v>636.9</v>
      </c>
      <c r="K103" s="170">
        <v>605.4</v>
      </c>
      <c r="L103" s="170">
        <v>566.29999999999995</v>
      </c>
      <c r="M103" s="170">
        <v>587.1</v>
      </c>
      <c r="N103" s="170">
        <v>600.20000000000005</v>
      </c>
      <c r="O103" s="170">
        <v>567.1</v>
      </c>
      <c r="P103" s="170">
        <v>388.9</v>
      </c>
      <c r="Q103" s="170">
        <v>396.8</v>
      </c>
      <c r="R103" s="170">
        <v>533.5</v>
      </c>
      <c r="S103" s="170">
        <v>533.1</v>
      </c>
      <c r="T103" s="170">
        <v>532.20000000000005</v>
      </c>
      <c r="U103" s="170">
        <v>535.70000000000005</v>
      </c>
      <c r="V103" s="170">
        <v>539.5</v>
      </c>
      <c r="W103" s="170">
        <v>514.29999999999995</v>
      </c>
      <c r="X103" s="170">
        <v>483.2</v>
      </c>
      <c r="Y103" s="170">
        <v>534.9</v>
      </c>
      <c r="Z103" s="170">
        <v>511.8</v>
      </c>
      <c r="AA103" s="170">
        <v>492.7</v>
      </c>
      <c r="AB103" s="170">
        <v>532.20000000000005</v>
      </c>
      <c r="AC103" s="170">
        <v>560</v>
      </c>
      <c r="AD103" s="170">
        <v>558.79999999999995</v>
      </c>
      <c r="AE103" s="170">
        <v>536.9</v>
      </c>
      <c r="AF103" s="170">
        <v>543.29999999999995</v>
      </c>
      <c r="AG103" s="170">
        <v>543.29999999999995</v>
      </c>
      <c r="AL103" s="170" t="s">
        <v>413</v>
      </c>
    </row>
    <row r="104" spans="1:38" s="170" customFormat="1" ht="11.25">
      <c r="A104" s="170" t="s">
        <v>330</v>
      </c>
      <c r="B104" s="170" t="s">
        <v>316</v>
      </c>
      <c r="C104" s="170">
        <v>0</v>
      </c>
      <c r="D104" s="170">
        <v>0</v>
      </c>
      <c r="E104" s="170">
        <v>0</v>
      </c>
      <c r="F104" s="170">
        <v>0</v>
      </c>
      <c r="G104" s="170">
        <v>0</v>
      </c>
      <c r="H104" s="170">
        <v>0</v>
      </c>
      <c r="I104" s="170">
        <v>0</v>
      </c>
      <c r="J104" s="170">
        <v>0</v>
      </c>
      <c r="K104" s="170">
        <v>0</v>
      </c>
      <c r="L104" s="170">
        <v>0</v>
      </c>
      <c r="M104" s="170">
        <v>0</v>
      </c>
      <c r="N104" s="170">
        <v>0</v>
      </c>
      <c r="O104" s="170">
        <v>0</v>
      </c>
      <c r="P104" s="170">
        <v>0</v>
      </c>
      <c r="Q104" s="170">
        <v>0</v>
      </c>
      <c r="R104" s="170">
        <v>0</v>
      </c>
      <c r="S104" s="170">
        <v>0</v>
      </c>
      <c r="T104" s="170">
        <v>0</v>
      </c>
      <c r="U104" s="170">
        <v>0</v>
      </c>
      <c r="V104" s="170">
        <v>0</v>
      </c>
      <c r="W104" s="170">
        <v>0</v>
      </c>
      <c r="X104" s="170">
        <v>0</v>
      </c>
      <c r="Y104" s="170">
        <v>0</v>
      </c>
      <c r="Z104" s="170">
        <v>0</v>
      </c>
      <c r="AA104" s="170">
        <v>0</v>
      </c>
      <c r="AB104" s="170">
        <v>0</v>
      </c>
      <c r="AC104" s="170">
        <v>0</v>
      </c>
      <c r="AD104" s="170">
        <v>0</v>
      </c>
      <c r="AE104" s="170">
        <v>0</v>
      </c>
      <c r="AF104" s="170">
        <v>0</v>
      </c>
      <c r="AG104" s="170">
        <v>0</v>
      </c>
      <c r="AL104" s="170" t="s">
        <v>414</v>
      </c>
    </row>
    <row r="105" spans="1:38" s="170" customFormat="1" ht="11.25">
      <c r="A105" s="170" t="s">
        <v>330</v>
      </c>
      <c r="B105" s="170" t="s">
        <v>318</v>
      </c>
      <c r="C105" s="170">
        <v>4432.7</v>
      </c>
      <c r="D105" s="170">
        <v>4323.1000000000004</v>
      </c>
      <c r="E105" s="170">
        <v>4032</v>
      </c>
      <c r="F105" s="170">
        <v>4032</v>
      </c>
      <c r="G105" s="170">
        <v>4032</v>
      </c>
      <c r="H105" s="170">
        <v>3787.5</v>
      </c>
      <c r="I105" s="170">
        <v>3100.6</v>
      </c>
      <c r="J105" s="170">
        <v>3008.4</v>
      </c>
      <c r="K105" s="170">
        <v>2868.2</v>
      </c>
      <c r="L105" s="170">
        <v>2677.1</v>
      </c>
      <c r="M105" s="170">
        <v>2580.5</v>
      </c>
      <c r="N105" s="170">
        <v>2343.6999999999998</v>
      </c>
      <c r="O105" s="170">
        <v>2140.6</v>
      </c>
      <c r="P105" s="170">
        <v>4952</v>
      </c>
      <c r="Q105" s="170">
        <v>4670.6000000000004</v>
      </c>
      <c r="R105" s="170">
        <v>2324.1</v>
      </c>
      <c r="S105" s="170">
        <v>2304.9</v>
      </c>
      <c r="T105" s="170">
        <v>2311.5</v>
      </c>
      <c r="U105" s="170">
        <v>2259.1999999999998</v>
      </c>
      <c r="V105" s="170">
        <v>1091.7</v>
      </c>
      <c r="W105" s="170">
        <v>992.9</v>
      </c>
      <c r="X105" s="170">
        <v>993.6</v>
      </c>
      <c r="Y105" s="170">
        <v>704.3</v>
      </c>
      <c r="Z105" s="170">
        <v>609</v>
      </c>
      <c r="AA105" s="170">
        <v>750.9</v>
      </c>
      <c r="AB105" s="170">
        <v>857.8</v>
      </c>
      <c r="AC105" s="170">
        <v>915.9</v>
      </c>
      <c r="AD105" s="170">
        <v>1307.9000000000001</v>
      </c>
      <c r="AE105" s="170">
        <v>1302.9000000000001</v>
      </c>
      <c r="AF105" s="170">
        <v>1211.2</v>
      </c>
      <c r="AG105" s="170">
        <v>1189</v>
      </c>
      <c r="AL105" s="170" t="s">
        <v>415</v>
      </c>
    </row>
    <row r="106" spans="1:38" s="170" customFormat="1" ht="11.25">
      <c r="A106" s="170" t="s">
        <v>331</v>
      </c>
      <c r="B106" s="170" t="s">
        <v>309</v>
      </c>
      <c r="C106" s="170">
        <v>250.9</v>
      </c>
      <c r="D106" s="170">
        <v>257.8</v>
      </c>
      <c r="E106" s="170">
        <v>210</v>
      </c>
      <c r="F106" s="170">
        <v>198.3</v>
      </c>
      <c r="G106" s="170">
        <v>212.1</v>
      </c>
      <c r="H106" s="170">
        <v>219.2</v>
      </c>
      <c r="I106" s="170">
        <v>236</v>
      </c>
      <c r="J106" s="170">
        <v>234.3</v>
      </c>
      <c r="K106" s="170">
        <v>213.2</v>
      </c>
      <c r="L106" s="170">
        <v>197.5</v>
      </c>
      <c r="M106" s="170">
        <v>184.2</v>
      </c>
      <c r="N106" s="170">
        <v>203.9</v>
      </c>
      <c r="O106" s="170">
        <v>202.2</v>
      </c>
      <c r="P106" s="170">
        <v>239.3</v>
      </c>
      <c r="Q106" s="170">
        <v>231.5</v>
      </c>
      <c r="R106" s="170">
        <v>227.2</v>
      </c>
      <c r="S106" s="170">
        <v>219.9</v>
      </c>
      <c r="T106" s="170">
        <v>204.8</v>
      </c>
      <c r="U106" s="170">
        <v>189.3</v>
      </c>
      <c r="V106" s="170">
        <v>167.1</v>
      </c>
      <c r="W106" s="170">
        <v>188.7</v>
      </c>
      <c r="X106" s="170">
        <v>198</v>
      </c>
      <c r="Y106" s="170">
        <v>160.9</v>
      </c>
      <c r="Z106" s="170">
        <v>160</v>
      </c>
      <c r="AA106" s="170">
        <v>146.19999999999999</v>
      </c>
      <c r="AB106" s="170">
        <v>156.1</v>
      </c>
      <c r="AC106" s="170">
        <v>143.80000000000001</v>
      </c>
      <c r="AD106" s="170">
        <v>154.5</v>
      </c>
      <c r="AE106" s="170">
        <v>146</v>
      </c>
      <c r="AF106" s="170">
        <v>138.4</v>
      </c>
      <c r="AG106" s="170">
        <v>123</v>
      </c>
      <c r="AL106" s="170" t="s">
        <v>416</v>
      </c>
    </row>
    <row r="107" spans="1:38" s="170" customFormat="1" ht="11.25">
      <c r="A107" s="170" t="s">
        <v>331</v>
      </c>
      <c r="B107" s="170" t="s">
        <v>311</v>
      </c>
      <c r="C107" s="170">
        <v>892.1</v>
      </c>
      <c r="D107" s="170">
        <v>840.3</v>
      </c>
      <c r="E107" s="170">
        <v>822.9</v>
      </c>
      <c r="F107" s="170">
        <v>922.2</v>
      </c>
      <c r="G107" s="170">
        <v>968.1</v>
      </c>
      <c r="H107" s="170">
        <v>954.3</v>
      </c>
      <c r="I107" s="170">
        <v>946.5</v>
      </c>
      <c r="J107" s="170">
        <v>958.9</v>
      </c>
      <c r="K107" s="170">
        <v>995.2</v>
      </c>
      <c r="L107" s="170">
        <v>934.1</v>
      </c>
      <c r="M107" s="170">
        <v>874.8</v>
      </c>
      <c r="N107" s="170">
        <v>894.1</v>
      </c>
      <c r="O107" s="170">
        <v>915.4</v>
      </c>
      <c r="P107" s="170">
        <v>896.4</v>
      </c>
      <c r="Q107" s="170">
        <v>963.4</v>
      </c>
      <c r="R107" s="170">
        <v>990.7</v>
      </c>
      <c r="S107" s="170">
        <v>961</v>
      </c>
      <c r="T107" s="170">
        <v>995.1</v>
      </c>
      <c r="U107" s="170">
        <v>969.4</v>
      </c>
      <c r="V107" s="170">
        <v>990.3</v>
      </c>
      <c r="W107" s="170">
        <v>1020.9</v>
      </c>
      <c r="X107" s="170">
        <v>999.9</v>
      </c>
      <c r="Y107" s="170">
        <v>1018.6</v>
      </c>
      <c r="Z107" s="170">
        <v>1082.5</v>
      </c>
      <c r="AA107" s="170">
        <v>1129.9000000000001</v>
      </c>
      <c r="AB107" s="170">
        <v>1053.4000000000001</v>
      </c>
      <c r="AC107" s="170">
        <v>1097.5999999999999</v>
      </c>
      <c r="AD107" s="170">
        <v>1167.4000000000001</v>
      </c>
      <c r="AE107" s="170">
        <v>1169.2</v>
      </c>
      <c r="AF107" s="170">
        <v>1107.2</v>
      </c>
      <c r="AG107" s="170">
        <v>1406.3</v>
      </c>
      <c r="AL107" s="170" t="s">
        <v>417</v>
      </c>
    </row>
    <row r="108" spans="1:38" s="170" customFormat="1" ht="11.25">
      <c r="A108" s="170" t="s">
        <v>331</v>
      </c>
      <c r="B108" s="170" t="s">
        <v>313</v>
      </c>
      <c r="C108" s="170">
        <v>504.2</v>
      </c>
      <c r="D108" s="170">
        <v>499.2</v>
      </c>
      <c r="E108" s="170">
        <v>425.1</v>
      </c>
      <c r="F108" s="170">
        <v>413</v>
      </c>
      <c r="G108" s="170">
        <v>422.8</v>
      </c>
      <c r="H108" s="170">
        <v>426.2</v>
      </c>
      <c r="I108" s="170">
        <v>478.7</v>
      </c>
      <c r="J108" s="170">
        <v>533.6</v>
      </c>
      <c r="K108" s="170">
        <v>478.7</v>
      </c>
      <c r="L108" s="170">
        <v>434.2</v>
      </c>
      <c r="M108" s="170">
        <v>381.8</v>
      </c>
      <c r="N108" s="170">
        <v>392.8</v>
      </c>
      <c r="O108" s="170">
        <v>385.8</v>
      </c>
      <c r="P108" s="170">
        <v>426.1</v>
      </c>
      <c r="Q108" s="170">
        <v>431.6</v>
      </c>
      <c r="R108" s="170">
        <v>402.9</v>
      </c>
      <c r="S108" s="170">
        <v>404.7</v>
      </c>
      <c r="T108" s="170">
        <v>417.8</v>
      </c>
      <c r="U108" s="170">
        <v>442.9</v>
      </c>
      <c r="V108" s="170">
        <v>419.8</v>
      </c>
      <c r="W108" s="170">
        <v>393.2</v>
      </c>
      <c r="X108" s="170">
        <v>431</v>
      </c>
      <c r="Y108" s="170">
        <v>397.6</v>
      </c>
      <c r="Z108" s="170">
        <v>419.2</v>
      </c>
      <c r="AA108" s="170">
        <v>406.1</v>
      </c>
      <c r="AB108" s="170">
        <v>378.6</v>
      </c>
      <c r="AC108" s="170">
        <v>382</v>
      </c>
      <c r="AD108" s="170">
        <v>451</v>
      </c>
      <c r="AE108" s="170">
        <v>586</v>
      </c>
      <c r="AF108" s="170">
        <v>469.2</v>
      </c>
      <c r="AG108" s="170">
        <v>471.1</v>
      </c>
      <c r="AL108" s="170" t="s">
        <v>418</v>
      </c>
    </row>
    <row r="109" spans="1:38" s="170" customFormat="1" ht="11.25">
      <c r="A109" s="170" t="s">
        <v>331</v>
      </c>
      <c r="B109" s="170" t="s">
        <v>28</v>
      </c>
      <c r="C109" s="170">
        <v>390.1</v>
      </c>
      <c r="D109" s="170">
        <v>402.2</v>
      </c>
      <c r="E109" s="170">
        <v>443.3</v>
      </c>
      <c r="F109" s="170">
        <v>435.5</v>
      </c>
      <c r="G109" s="170">
        <v>429.4</v>
      </c>
      <c r="H109" s="170">
        <v>410.6</v>
      </c>
      <c r="I109" s="170">
        <v>348.9</v>
      </c>
      <c r="J109" s="170">
        <v>351.4</v>
      </c>
      <c r="K109" s="170">
        <v>353.1</v>
      </c>
      <c r="L109" s="170">
        <v>354.4</v>
      </c>
      <c r="M109" s="170">
        <v>319</v>
      </c>
      <c r="N109" s="170">
        <v>313.3</v>
      </c>
      <c r="O109" s="170">
        <v>303.60000000000002</v>
      </c>
      <c r="P109" s="170">
        <v>296.5</v>
      </c>
      <c r="Q109" s="170">
        <v>290</v>
      </c>
      <c r="R109" s="170">
        <v>300.7</v>
      </c>
      <c r="S109" s="170">
        <v>291.2</v>
      </c>
      <c r="T109" s="170">
        <v>292.5</v>
      </c>
      <c r="U109" s="170">
        <v>293.7</v>
      </c>
      <c r="V109" s="170">
        <v>283.7</v>
      </c>
      <c r="W109" s="170">
        <v>280.2</v>
      </c>
      <c r="X109" s="170">
        <v>271.60000000000002</v>
      </c>
      <c r="Y109" s="170">
        <v>264.5</v>
      </c>
      <c r="Z109" s="170">
        <v>247.2</v>
      </c>
      <c r="AA109" s="170">
        <v>248.2</v>
      </c>
      <c r="AB109" s="170">
        <v>266.89999999999998</v>
      </c>
      <c r="AC109" s="170">
        <v>269.89999999999998</v>
      </c>
      <c r="AD109" s="170">
        <v>289</v>
      </c>
      <c r="AE109" s="170">
        <v>278.2</v>
      </c>
      <c r="AF109" s="170">
        <v>278.10000000000002</v>
      </c>
      <c r="AG109" s="170">
        <v>278.10000000000002</v>
      </c>
      <c r="AL109" s="170" t="s">
        <v>419</v>
      </c>
    </row>
    <row r="110" spans="1:38" s="170" customFormat="1" ht="11.25">
      <c r="A110" s="170" t="s">
        <v>331</v>
      </c>
      <c r="B110" s="170" t="s">
        <v>316</v>
      </c>
      <c r="C110" s="170">
        <v>879.2</v>
      </c>
      <c r="D110" s="170">
        <v>674.7</v>
      </c>
      <c r="E110" s="170">
        <v>827</v>
      </c>
      <c r="F110" s="170">
        <v>649.29999999999995</v>
      </c>
      <c r="G110" s="170">
        <v>683.3</v>
      </c>
      <c r="H110" s="170">
        <v>605.1</v>
      </c>
      <c r="I110" s="170">
        <v>974.2</v>
      </c>
      <c r="J110" s="170">
        <v>880.3</v>
      </c>
      <c r="K110" s="170">
        <v>798.9</v>
      </c>
      <c r="L110" s="170">
        <v>746.2</v>
      </c>
      <c r="M110" s="170">
        <v>601.4</v>
      </c>
      <c r="N110" s="170">
        <v>557</v>
      </c>
      <c r="O110" s="170">
        <v>765</v>
      </c>
      <c r="P110" s="170">
        <v>745.4</v>
      </c>
      <c r="Q110" s="170">
        <v>708.4</v>
      </c>
      <c r="R110" s="170">
        <v>699</v>
      </c>
      <c r="S110" s="170">
        <v>746.9</v>
      </c>
      <c r="T110" s="170">
        <v>728.4</v>
      </c>
      <c r="U110" s="170">
        <v>736.7</v>
      </c>
      <c r="V110" s="170">
        <v>863</v>
      </c>
      <c r="W110" s="170">
        <v>883.9</v>
      </c>
      <c r="X110" s="170">
        <v>953.2</v>
      </c>
      <c r="Y110" s="170">
        <v>924.9</v>
      </c>
      <c r="Z110" s="170">
        <v>823.7</v>
      </c>
      <c r="AA110" s="170">
        <v>789.8</v>
      </c>
      <c r="AB110" s="170">
        <v>744.9</v>
      </c>
      <c r="AC110" s="170">
        <v>736.4</v>
      </c>
      <c r="AD110" s="170">
        <v>685.2</v>
      </c>
      <c r="AE110" s="170">
        <v>661.2</v>
      </c>
      <c r="AF110" s="170">
        <v>624.5</v>
      </c>
      <c r="AG110" s="170">
        <v>617.5</v>
      </c>
      <c r="AL110" s="170" t="s">
        <v>420</v>
      </c>
    </row>
    <row r="111" spans="1:38" s="170" customFormat="1" ht="11.25">
      <c r="A111" s="170" t="s">
        <v>331</v>
      </c>
      <c r="B111" s="170" t="s">
        <v>318</v>
      </c>
      <c r="C111" s="170">
        <v>608.70000000000005</v>
      </c>
      <c r="D111" s="170">
        <v>632.29999999999995</v>
      </c>
      <c r="E111" s="170">
        <v>627.70000000000005</v>
      </c>
      <c r="F111" s="170">
        <v>797</v>
      </c>
      <c r="G111" s="170">
        <v>1007.4</v>
      </c>
      <c r="H111" s="170">
        <v>739.2</v>
      </c>
      <c r="I111" s="170">
        <v>883.2</v>
      </c>
      <c r="J111" s="170">
        <v>680</v>
      </c>
      <c r="K111" s="170">
        <v>716.6</v>
      </c>
      <c r="L111" s="170">
        <v>729.1</v>
      </c>
      <c r="M111" s="170">
        <v>688.3</v>
      </c>
      <c r="N111" s="170">
        <v>662</v>
      </c>
      <c r="O111" s="170">
        <v>671.5</v>
      </c>
      <c r="P111" s="170">
        <v>643.20000000000005</v>
      </c>
      <c r="Q111" s="170">
        <v>629.20000000000005</v>
      </c>
      <c r="R111" s="170">
        <v>657.8</v>
      </c>
      <c r="S111" s="170">
        <v>641.9</v>
      </c>
      <c r="T111" s="170">
        <v>636.5</v>
      </c>
      <c r="U111" s="170">
        <v>624.20000000000005</v>
      </c>
      <c r="V111" s="170">
        <v>625.4</v>
      </c>
      <c r="W111" s="170">
        <v>606.70000000000005</v>
      </c>
      <c r="X111" s="170">
        <v>604.4</v>
      </c>
      <c r="Y111" s="170">
        <v>618.20000000000005</v>
      </c>
      <c r="Z111" s="170">
        <v>606.70000000000005</v>
      </c>
      <c r="AA111" s="170">
        <v>614.5</v>
      </c>
      <c r="AB111" s="170">
        <v>592</v>
      </c>
      <c r="AC111" s="170">
        <v>572.6</v>
      </c>
      <c r="AD111" s="170">
        <v>557.1</v>
      </c>
      <c r="AE111" s="170">
        <v>544</v>
      </c>
      <c r="AF111" s="170">
        <v>531.20000000000005</v>
      </c>
      <c r="AG111" s="170">
        <v>530.4</v>
      </c>
      <c r="AL111" s="170" t="s">
        <v>421</v>
      </c>
    </row>
    <row r="112" spans="1:38" s="170" customFormat="1" ht="11.25">
      <c r="A112" s="170" t="s">
        <v>332</v>
      </c>
      <c r="B112" s="170" t="s">
        <v>309</v>
      </c>
      <c r="C112" s="170" t="s">
        <v>310</v>
      </c>
      <c r="D112" s="170" t="s">
        <v>310</v>
      </c>
      <c r="E112" s="170" t="s">
        <v>310</v>
      </c>
      <c r="F112" s="170">
        <v>585.1</v>
      </c>
      <c r="G112" s="170">
        <v>510.8</v>
      </c>
      <c r="H112" s="170">
        <v>533.6</v>
      </c>
      <c r="I112" s="170">
        <v>538.6</v>
      </c>
      <c r="J112" s="170">
        <v>558</v>
      </c>
      <c r="K112" s="170">
        <v>570.6</v>
      </c>
      <c r="L112" s="170">
        <v>603.29999999999995</v>
      </c>
      <c r="M112" s="170">
        <v>654.6</v>
      </c>
      <c r="N112" s="170">
        <v>565.29999999999995</v>
      </c>
      <c r="O112" s="170">
        <v>510</v>
      </c>
      <c r="P112" s="170">
        <v>512.5</v>
      </c>
      <c r="Q112" s="170">
        <v>471.6</v>
      </c>
      <c r="R112" s="170">
        <v>475.4</v>
      </c>
      <c r="S112" s="170">
        <v>461.6</v>
      </c>
      <c r="T112" s="170">
        <v>529.70000000000005</v>
      </c>
      <c r="U112" s="170">
        <v>500.1</v>
      </c>
      <c r="V112" s="170">
        <v>469.2</v>
      </c>
      <c r="W112" s="170">
        <v>423</v>
      </c>
      <c r="X112" s="170">
        <v>446.5</v>
      </c>
      <c r="Y112" s="170">
        <v>482.3</v>
      </c>
      <c r="Z112" s="170">
        <v>468.9</v>
      </c>
      <c r="AA112" s="170">
        <v>460.4</v>
      </c>
      <c r="AB112" s="170">
        <v>470.5</v>
      </c>
      <c r="AC112" s="170">
        <v>460.7</v>
      </c>
      <c r="AD112" s="170">
        <v>470.1</v>
      </c>
      <c r="AE112" s="170">
        <v>430.6</v>
      </c>
      <c r="AF112" s="170">
        <v>412.3</v>
      </c>
      <c r="AG112" s="170">
        <v>419.4</v>
      </c>
      <c r="AL112" s="170" t="s">
        <v>422</v>
      </c>
    </row>
    <row r="113" spans="1:38" s="170" customFormat="1" ht="11.25">
      <c r="A113" s="170" t="s">
        <v>332</v>
      </c>
      <c r="B113" s="170" t="s">
        <v>311</v>
      </c>
      <c r="C113" s="170" t="s">
        <v>310</v>
      </c>
      <c r="D113" s="170" t="s">
        <v>310</v>
      </c>
      <c r="E113" s="170" t="s">
        <v>310</v>
      </c>
      <c r="F113" s="170">
        <v>0</v>
      </c>
      <c r="G113" s="170">
        <v>0</v>
      </c>
      <c r="H113" s="170">
        <v>0</v>
      </c>
      <c r="I113" s="170">
        <v>0</v>
      </c>
      <c r="J113" s="170">
        <v>0</v>
      </c>
      <c r="K113" s="170">
        <v>0</v>
      </c>
      <c r="L113" s="170">
        <v>0</v>
      </c>
      <c r="M113" s="170">
        <v>0</v>
      </c>
      <c r="N113" s="170">
        <v>0</v>
      </c>
      <c r="O113" s="170">
        <v>0</v>
      </c>
      <c r="P113" s="170">
        <v>0</v>
      </c>
      <c r="Q113" s="170">
        <v>0</v>
      </c>
      <c r="R113" s="170">
        <v>0</v>
      </c>
      <c r="S113" s="170">
        <v>0</v>
      </c>
      <c r="T113" s="170">
        <v>0</v>
      </c>
      <c r="U113" s="170">
        <v>0</v>
      </c>
      <c r="V113" s="170">
        <v>0</v>
      </c>
      <c r="W113" s="170">
        <v>0</v>
      </c>
      <c r="X113" s="170">
        <v>0</v>
      </c>
      <c r="Y113" s="170">
        <v>0</v>
      </c>
      <c r="Z113" s="170">
        <v>0</v>
      </c>
      <c r="AA113" s="170">
        <v>0</v>
      </c>
      <c r="AB113" s="170">
        <v>0</v>
      </c>
      <c r="AC113" s="170">
        <v>0</v>
      </c>
      <c r="AD113" s="170">
        <v>0</v>
      </c>
      <c r="AE113" s="170">
        <v>0</v>
      </c>
      <c r="AF113" s="170">
        <v>0</v>
      </c>
      <c r="AG113" s="170">
        <v>0</v>
      </c>
      <c r="AL113" s="170" t="s">
        <v>423</v>
      </c>
    </row>
    <row r="114" spans="1:38" s="170" customFormat="1" ht="11.25">
      <c r="A114" s="170" t="s">
        <v>332</v>
      </c>
      <c r="B114" s="170" t="s">
        <v>313</v>
      </c>
      <c r="C114" s="170" t="s">
        <v>310</v>
      </c>
      <c r="D114" s="170" t="s">
        <v>310</v>
      </c>
      <c r="E114" s="170" t="s">
        <v>310</v>
      </c>
      <c r="F114" s="170">
        <v>985.9</v>
      </c>
      <c r="G114" s="170">
        <v>646.29999999999995</v>
      </c>
      <c r="H114" s="170">
        <v>645.29999999999995</v>
      </c>
      <c r="I114" s="170">
        <v>664.3</v>
      </c>
      <c r="J114" s="170">
        <v>718.7</v>
      </c>
      <c r="K114" s="170">
        <v>773</v>
      </c>
      <c r="L114" s="170">
        <v>732.5</v>
      </c>
      <c r="M114" s="170">
        <v>732.5</v>
      </c>
      <c r="N114" s="170">
        <v>732.5</v>
      </c>
      <c r="O114" s="170">
        <v>732.6</v>
      </c>
      <c r="P114" s="170">
        <v>690.3</v>
      </c>
      <c r="Q114" s="170">
        <v>582.29999999999995</v>
      </c>
      <c r="R114" s="170">
        <v>732.5</v>
      </c>
      <c r="S114" s="170">
        <v>583.20000000000005</v>
      </c>
      <c r="T114" s="170">
        <v>824.5</v>
      </c>
      <c r="U114" s="170">
        <v>824.1</v>
      </c>
      <c r="V114" s="170">
        <v>822.7</v>
      </c>
      <c r="W114" s="170">
        <v>494.3</v>
      </c>
      <c r="X114" s="170">
        <v>766.9</v>
      </c>
      <c r="Y114" s="170">
        <v>628.29999999999995</v>
      </c>
      <c r="Z114" s="170">
        <v>676.2</v>
      </c>
      <c r="AA114" s="170">
        <v>657.2</v>
      </c>
      <c r="AB114" s="170">
        <v>756.9</v>
      </c>
      <c r="AC114" s="170">
        <v>749.4</v>
      </c>
      <c r="AD114" s="170">
        <v>751.9</v>
      </c>
      <c r="AE114" s="170">
        <v>807.9</v>
      </c>
      <c r="AF114" s="170">
        <v>814.4</v>
      </c>
      <c r="AG114" s="170">
        <v>816.8</v>
      </c>
      <c r="AL114" s="170" t="s">
        <v>424</v>
      </c>
    </row>
    <row r="115" spans="1:38" s="170" customFormat="1" ht="11.25">
      <c r="A115" s="170" t="s">
        <v>332</v>
      </c>
      <c r="B115" s="170" t="s">
        <v>28</v>
      </c>
      <c r="C115" s="170" t="s">
        <v>310</v>
      </c>
      <c r="D115" s="170" t="s">
        <v>310</v>
      </c>
      <c r="E115" s="170" t="s">
        <v>310</v>
      </c>
      <c r="F115" s="170">
        <v>322.60000000000002</v>
      </c>
      <c r="G115" s="170">
        <v>342.7</v>
      </c>
      <c r="H115" s="170">
        <v>342.8</v>
      </c>
      <c r="I115" s="170">
        <v>315.7</v>
      </c>
      <c r="J115" s="170">
        <v>328.8</v>
      </c>
      <c r="K115" s="170">
        <v>306.7</v>
      </c>
      <c r="L115" s="170">
        <v>400.7</v>
      </c>
      <c r="M115" s="170">
        <v>584.79999999999995</v>
      </c>
      <c r="N115" s="170">
        <v>523.5</v>
      </c>
      <c r="O115" s="170">
        <v>470.3</v>
      </c>
      <c r="P115" s="170">
        <v>483.5</v>
      </c>
      <c r="Q115" s="170">
        <v>496.1</v>
      </c>
      <c r="R115" s="170">
        <v>449.3</v>
      </c>
      <c r="S115" s="170">
        <v>476.1</v>
      </c>
      <c r="T115" s="170">
        <v>534.1</v>
      </c>
      <c r="U115" s="170">
        <v>528.9</v>
      </c>
      <c r="V115" s="170">
        <v>521.5</v>
      </c>
      <c r="W115" s="170">
        <v>512.4</v>
      </c>
      <c r="X115" s="170">
        <v>505</v>
      </c>
      <c r="Y115" s="170">
        <v>518.70000000000005</v>
      </c>
      <c r="Z115" s="170">
        <v>497.4</v>
      </c>
      <c r="AA115" s="170">
        <v>482.4</v>
      </c>
      <c r="AB115" s="170">
        <v>481.8</v>
      </c>
      <c r="AC115" s="170">
        <v>466.7</v>
      </c>
      <c r="AD115" s="170">
        <v>488.8</v>
      </c>
      <c r="AE115" s="170">
        <v>458.1</v>
      </c>
      <c r="AF115" s="170">
        <v>434.6</v>
      </c>
      <c r="AG115" s="170">
        <v>434.6</v>
      </c>
      <c r="AL115" s="170" t="s">
        <v>425</v>
      </c>
    </row>
    <row r="116" spans="1:38" s="170" customFormat="1" ht="11.25">
      <c r="A116" s="170" t="s">
        <v>332</v>
      </c>
      <c r="B116" s="170" t="s">
        <v>316</v>
      </c>
      <c r="C116" s="170" t="s">
        <v>310</v>
      </c>
      <c r="D116" s="170" t="s">
        <v>310</v>
      </c>
      <c r="E116" s="170" t="s">
        <v>310</v>
      </c>
      <c r="F116" s="170">
        <v>0</v>
      </c>
      <c r="G116" s="170">
        <v>0</v>
      </c>
      <c r="H116" s="170">
        <v>0</v>
      </c>
      <c r="I116" s="170">
        <v>0</v>
      </c>
      <c r="J116" s="170">
        <v>0</v>
      </c>
      <c r="K116" s="170">
        <v>0</v>
      </c>
      <c r="L116" s="170">
        <v>0</v>
      </c>
      <c r="M116" s="170">
        <v>0</v>
      </c>
      <c r="N116" s="170">
        <v>0</v>
      </c>
      <c r="O116" s="170">
        <v>0</v>
      </c>
      <c r="P116" s="170">
        <v>0</v>
      </c>
      <c r="Q116" s="170">
        <v>0</v>
      </c>
      <c r="R116" s="170">
        <v>0</v>
      </c>
      <c r="S116" s="170">
        <v>0</v>
      </c>
      <c r="T116" s="170">
        <v>0</v>
      </c>
      <c r="U116" s="170">
        <v>0</v>
      </c>
      <c r="V116" s="170">
        <v>0</v>
      </c>
      <c r="W116" s="170">
        <v>0</v>
      </c>
      <c r="X116" s="170">
        <v>0</v>
      </c>
      <c r="Y116" s="170">
        <v>0</v>
      </c>
      <c r="Z116" s="170">
        <v>1439.8</v>
      </c>
      <c r="AA116" s="170">
        <v>1385</v>
      </c>
      <c r="AB116" s="170">
        <v>1529.7</v>
      </c>
      <c r="AC116" s="170">
        <v>1460.9</v>
      </c>
      <c r="AD116" s="170">
        <v>1498.1</v>
      </c>
      <c r="AE116" s="170">
        <v>1676.7</v>
      </c>
      <c r="AF116" s="170">
        <v>1439.4</v>
      </c>
      <c r="AG116" s="170">
        <v>1439.4</v>
      </c>
      <c r="AL116" s="170" t="s">
        <v>426</v>
      </c>
    </row>
    <row r="117" spans="1:38" s="170" customFormat="1" ht="11.25">
      <c r="A117" s="170" t="s">
        <v>332</v>
      </c>
      <c r="B117" s="170" t="s">
        <v>318</v>
      </c>
      <c r="C117" s="170" t="s">
        <v>310</v>
      </c>
      <c r="D117" s="170" t="s">
        <v>310</v>
      </c>
      <c r="E117" s="170" t="s">
        <v>310</v>
      </c>
      <c r="F117" s="170">
        <v>0</v>
      </c>
      <c r="G117" s="170">
        <v>0</v>
      </c>
      <c r="H117" s="170">
        <v>0</v>
      </c>
      <c r="I117" s="170">
        <v>0</v>
      </c>
      <c r="J117" s="170">
        <v>0</v>
      </c>
      <c r="K117" s="170">
        <v>0</v>
      </c>
      <c r="L117" s="170">
        <v>0</v>
      </c>
      <c r="M117" s="170">
        <v>0</v>
      </c>
      <c r="N117" s="170">
        <v>0</v>
      </c>
      <c r="O117" s="170">
        <v>0</v>
      </c>
      <c r="P117" s="170">
        <v>0</v>
      </c>
      <c r="Q117" s="170">
        <v>0</v>
      </c>
      <c r="R117" s="170">
        <v>0</v>
      </c>
      <c r="S117" s="170">
        <v>0</v>
      </c>
      <c r="T117" s="170">
        <v>0</v>
      </c>
      <c r="U117" s="170">
        <v>0</v>
      </c>
      <c r="V117" s="170">
        <v>0</v>
      </c>
      <c r="W117" s="170">
        <v>0</v>
      </c>
      <c r="X117" s="170">
        <v>0</v>
      </c>
      <c r="Y117" s="170">
        <v>0</v>
      </c>
      <c r="Z117" s="170">
        <v>1570.1</v>
      </c>
      <c r="AA117" s="170">
        <v>1510.3</v>
      </c>
      <c r="AB117" s="170">
        <v>1668.1</v>
      </c>
      <c r="AC117" s="170">
        <v>1593.1</v>
      </c>
      <c r="AD117" s="170">
        <v>1633.7</v>
      </c>
      <c r="AE117" s="170">
        <v>1828.5</v>
      </c>
      <c r="AF117" s="170">
        <v>1569.7</v>
      </c>
      <c r="AG117" s="170">
        <v>1569.7</v>
      </c>
      <c r="AL117" s="170" t="s">
        <v>427</v>
      </c>
    </row>
    <row r="118" spans="1:38" s="170" customFormat="1" ht="11.25">
      <c r="A118" s="170" t="s">
        <v>333</v>
      </c>
      <c r="B118" s="170" t="s">
        <v>309</v>
      </c>
      <c r="C118" s="170" t="s">
        <v>310</v>
      </c>
      <c r="D118" s="170" t="s">
        <v>310</v>
      </c>
      <c r="E118" s="170">
        <v>826.9</v>
      </c>
      <c r="F118" s="170">
        <v>755.6</v>
      </c>
      <c r="G118" s="170">
        <v>803.3</v>
      </c>
      <c r="H118" s="170">
        <v>795.6</v>
      </c>
      <c r="I118" s="170">
        <v>795.7</v>
      </c>
      <c r="J118" s="170">
        <v>784.2</v>
      </c>
      <c r="K118" s="170">
        <v>801.8</v>
      </c>
      <c r="L118" s="170">
        <v>815.7</v>
      </c>
      <c r="M118" s="170">
        <v>820</v>
      </c>
      <c r="N118" s="170">
        <v>808.9</v>
      </c>
      <c r="O118" s="170">
        <v>811.3</v>
      </c>
      <c r="P118" s="170">
        <v>828.7</v>
      </c>
      <c r="Q118" s="170">
        <v>784.8</v>
      </c>
      <c r="R118" s="170">
        <v>772.9</v>
      </c>
      <c r="S118" s="170">
        <v>793.5</v>
      </c>
      <c r="T118" s="170">
        <v>756.5</v>
      </c>
      <c r="U118" s="170">
        <v>769.8</v>
      </c>
      <c r="V118" s="170">
        <v>788.7</v>
      </c>
      <c r="W118" s="170">
        <v>754.7</v>
      </c>
      <c r="X118" s="170">
        <v>754.5</v>
      </c>
      <c r="Y118" s="170">
        <v>759</v>
      </c>
      <c r="Z118" s="170">
        <v>760</v>
      </c>
      <c r="AA118" s="170">
        <v>754.3</v>
      </c>
      <c r="AB118" s="170">
        <v>717.8</v>
      </c>
      <c r="AC118" s="170">
        <v>704.6</v>
      </c>
      <c r="AD118" s="170">
        <v>697.8</v>
      </c>
      <c r="AE118" s="170">
        <v>689.8</v>
      </c>
      <c r="AF118" s="170">
        <v>688.1</v>
      </c>
      <c r="AG118" s="170" t="s">
        <v>310</v>
      </c>
      <c r="AL118" s="170" t="s">
        <v>428</v>
      </c>
    </row>
    <row r="119" spans="1:38" s="170" customFormat="1" ht="11.25">
      <c r="A119" s="170" t="s">
        <v>333</v>
      </c>
      <c r="B119" s="170" t="s">
        <v>311</v>
      </c>
      <c r="C119" s="170" t="s">
        <v>310</v>
      </c>
      <c r="D119" s="170" t="s">
        <v>310</v>
      </c>
      <c r="E119" s="170">
        <v>0</v>
      </c>
      <c r="F119" s="170">
        <v>0</v>
      </c>
      <c r="G119" s="170">
        <v>0</v>
      </c>
      <c r="H119" s="170">
        <v>0</v>
      </c>
      <c r="I119" s="170">
        <v>0</v>
      </c>
      <c r="J119" s="170">
        <v>0</v>
      </c>
      <c r="K119" s="170">
        <v>0</v>
      </c>
      <c r="L119" s="170">
        <v>0</v>
      </c>
      <c r="M119" s="170">
        <v>0</v>
      </c>
      <c r="N119" s="170">
        <v>0</v>
      </c>
      <c r="O119" s="170">
        <v>0</v>
      </c>
      <c r="P119" s="170">
        <v>0</v>
      </c>
      <c r="Q119" s="170">
        <v>0</v>
      </c>
      <c r="R119" s="170">
        <v>0</v>
      </c>
      <c r="S119" s="170">
        <v>0</v>
      </c>
      <c r="T119" s="170">
        <v>0</v>
      </c>
      <c r="U119" s="170">
        <v>0</v>
      </c>
      <c r="V119" s="170">
        <v>0</v>
      </c>
      <c r="W119" s="170">
        <v>0</v>
      </c>
      <c r="X119" s="170">
        <v>0</v>
      </c>
      <c r="Y119" s="170">
        <v>0</v>
      </c>
      <c r="Z119" s="170">
        <v>0</v>
      </c>
      <c r="AA119" s="170">
        <v>0</v>
      </c>
      <c r="AB119" s="170">
        <v>0</v>
      </c>
      <c r="AC119" s="170">
        <v>0</v>
      </c>
      <c r="AD119" s="170">
        <v>0</v>
      </c>
      <c r="AE119" s="170">
        <v>0</v>
      </c>
      <c r="AF119" s="170">
        <v>0</v>
      </c>
      <c r="AG119" s="170" t="s">
        <v>310</v>
      </c>
      <c r="AL119" s="170" t="s">
        <v>429</v>
      </c>
    </row>
    <row r="120" spans="1:38" s="170" customFormat="1" ht="11.25">
      <c r="A120" s="170" t="s">
        <v>333</v>
      </c>
      <c r="B120" s="170" t="s">
        <v>313</v>
      </c>
      <c r="C120" s="170" t="s">
        <v>310</v>
      </c>
      <c r="D120" s="170" t="s">
        <v>310</v>
      </c>
      <c r="E120" s="170">
        <v>0</v>
      </c>
      <c r="F120" s="170">
        <v>0</v>
      </c>
      <c r="G120" s="170">
        <v>0</v>
      </c>
      <c r="H120" s="170">
        <v>0</v>
      </c>
      <c r="I120" s="170">
        <v>0</v>
      </c>
      <c r="J120" s="170">
        <v>0</v>
      </c>
      <c r="K120" s="170">
        <v>0</v>
      </c>
      <c r="L120" s="170">
        <v>0</v>
      </c>
      <c r="M120" s="170">
        <v>0</v>
      </c>
      <c r="N120" s="170">
        <v>0</v>
      </c>
      <c r="O120" s="170">
        <v>0</v>
      </c>
      <c r="P120" s="170">
        <v>0</v>
      </c>
      <c r="Q120" s="170">
        <v>0</v>
      </c>
      <c r="R120" s="170">
        <v>0</v>
      </c>
      <c r="S120" s="170">
        <v>1325.7</v>
      </c>
      <c r="T120" s="170">
        <v>1328.2</v>
      </c>
      <c r="U120" s="170">
        <v>1244.5999999999999</v>
      </c>
      <c r="V120" s="170">
        <v>0</v>
      </c>
      <c r="W120" s="170">
        <v>0</v>
      </c>
      <c r="X120" s="170">
        <v>0</v>
      </c>
      <c r="Y120" s="170">
        <v>0</v>
      </c>
      <c r="Z120" s="170">
        <v>1333.5</v>
      </c>
      <c r="AA120" s="170">
        <v>1333.5</v>
      </c>
      <c r="AB120" s="170">
        <v>1382.9</v>
      </c>
      <c r="AC120" s="170">
        <v>1555.8</v>
      </c>
      <c r="AD120" s="170">
        <v>1326.7</v>
      </c>
      <c r="AE120" s="170">
        <v>1327.1</v>
      </c>
      <c r="AF120" s="170">
        <v>1327.1</v>
      </c>
      <c r="AG120" s="170" t="s">
        <v>310</v>
      </c>
      <c r="AL120" s="170" t="s">
        <v>430</v>
      </c>
    </row>
    <row r="121" spans="1:38" s="170" customFormat="1" ht="11.25">
      <c r="A121" s="170" t="s">
        <v>333</v>
      </c>
      <c r="B121" s="170" t="s">
        <v>28</v>
      </c>
      <c r="C121" s="170" t="s">
        <v>310</v>
      </c>
      <c r="D121" s="170" t="s">
        <v>310</v>
      </c>
      <c r="E121" s="170">
        <v>826.9</v>
      </c>
      <c r="F121" s="170">
        <v>755.6</v>
      </c>
      <c r="G121" s="170">
        <v>803.3</v>
      </c>
      <c r="H121" s="170">
        <v>795.6</v>
      </c>
      <c r="I121" s="170">
        <v>795.7</v>
      </c>
      <c r="J121" s="170">
        <v>784.2</v>
      </c>
      <c r="K121" s="170">
        <v>801.8</v>
      </c>
      <c r="L121" s="170">
        <v>815.7</v>
      </c>
      <c r="M121" s="170">
        <v>820</v>
      </c>
      <c r="N121" s="170">
        <v>808.9</v>
      </c>
      <c r="O121" s="170">
        <v>811.3</v>
      </c>
      <c r="P121" s="170">
        <v>828.7</v>
      </c>
      <c r="Q121" s="170">
        <v>784.8</v>
      </c>
      <c r="R121" s="170">
        <v>772.9</v>
      </c>
      <c r="S121" s="170">
        <v>780.2</v>
      </c>
      <c r="T121" s="170">
        <v>749.8</v>
      </c>
      <c r="U121" s="170">
        <v>769.7</v>
      </c>
      <c r="V121" s="170">
        <v>788.7</v>
      </c>
      <c r="W121" s="170">
        <v>754.7</v>
      </c>
      <c r="X121" s="170">
        <v>754.5</v>
      </c>
      <c r="Y121" s="170">
        <v>759</v>
      </c>
      <c r="Z121" s="170">
        <v>759.8</v>
      </c>
      <c r="AA121" s="170">
        <v>754.1</v>
      </c>
      <c r="AB121" s="170">
        <v>717.5</v>
      </c>
      <c r="AC121" s="170">
        <v>704.6</v>
      </c>
      <c r="AD121" s="170">
        <v>697.7</v>
      </c>
      <c r="AE121" s="170">
        <v>689.7</v>
      </c>
      <c r="AF121" s="170">
        <v>688.1</v>
      </c>
      <c r="AG121" s="170" t="s">
        <v>310</v>
      </c>
      <c r="AL121" s="170" t="s">
        <v>431</v>
      </c>
    </row>
    <row r="122" spans="1:38" s="170" customFormat="1" ht="11.25">
      <c r="A122" s="170" t="s">
        <v>333</v>
      </c>
      <c r="B122" s="170" t="s">
        <v>316</v>
      </c>
      <c r="C122" s="170" t="s">
        <v>310</v>
      </c>
      <c r="D122" s="170" t="s">
        <v>310</v>
      </c>
      <c r="E122" s="170">
        <v>0</v>
      </c>
      <c r="F122" s="170">
        <v>0</v>
      </c>
      <c r="G122" s="170">
        <v>0</v>
      </c>
      <c r="H122" s="170">
        <v>0</v>
      </c>
      <c r="I122" s="170">
        <v>0</v>
      </c>
      <c r="J122" s="170">
        <v>0</v>
      </c>
      <c r="K122" s="170">
        <v>0</v>
      </c>
      <c r="L122" s="170">
        <v>0</v>
      </c>
      <c r="M122" s="170">
        <v>0</v>
      </c>
      <c r="N122" s="170">
        <v>0</v>
      </c>
      <c r="O122" s="170">
        <v>0</v>
      </c>
      <c r="P122" s="170">
        <v>0</v>
      </c>
      <c r="Q122" s="170">
        <v>0</v>
      </c>
      <c r="R122" s="170">
        <v>0</v>
      </c>
      <c r="S122" s="170">
        <v>0</v>
      </c>
      <c r="T122" s="170">
        <v>0</v>
      </c>
      <c r="U122" s="170">
        <v>0</v>
      </c>
      <c r="V122" s="170">
        <v>0</v>
      </c>
      <c r="W122" s="170">
        <v>0</v>
      </c>
      <c r="X122" s="170">
        <v>0</v>
      </c>
      <c r="Y122" s="170">
        <v>0</v>
      </c>
      <c r="Z122" s="170">
        <v>0</v>
      </c>
      <c r="AA122" s="170">
        <v>0</v>
      </c>
      <c r="AB122" s="170">
        <v>0</v>
      </c>
      <c r="AC122" s="170">
        <v>0</v>
      </c>
      <c r="AD122" s="170">
        <v>0</v>
      </c>
      <c r="AE122" s="170">
        <v>0</v>
      </c>
      <c r="AF122" s="170">
        <v>0</v>
      </c>
      <c r="AG122" s="170" t="s">
        <v>310</v>
      </c>
      <c r="AL122" s="170" t="s">
        <v>432</v>
      </c>
    </row>
    <row r="123" spans="1:38" s="170" customFormat="1" ht="11.25">
      <c r="A123" s="170" t="s">
        <v>333</v>
      </c>
      <c r="B123" s="170" t="s">
        <v>318</v>
      </c>
      <c r="C123" s="170" t="s">
        <v>310</v>
      </c>
      <c r="D123" s="170" t="s">
        <v>310</v>
      </c>
      <c r="E123" s="170">
        <v>0</v>
      </c>
      <c r="F123" s="170">
        <v>0</v>
      </c>
      <c r="G123" s="170">
        <v>0</v>
      </c>
      <c r="H123" s="170">
        <v>0</v>
      </c>
      <c r="I123" s="170">
        <v>0</v>
      </c>
      <c r="J123" s="170">
        <v>0</v>
      </c>
      <c r="K123" s="170">
        <v>0</v>
      </c>
      <c r="L123" s="170">
        <v>0</v>
      </c>
      <c r="M123" s="170">
        <v>0</v>
      </c>
      <c r="N123" s="170">
        <v>0</v>
      </c>
      <c r="O123" s="170">
        <v>0</v>
      </c>
      <c r="P123" s="170">
        <v>0</v>
      </c>
      <c r="Q123" s="170">
        <v>0</v>
      </c>
      <c r="R123" s="170">
        <v>0</v>
      </c>
      <c r="S123" s="170">
        <v>0</v>
      </c>
      <c r="T123" s="170">
        <v>0</v>
      </c>
      <c r="U123" s="170">
        <v>0</v>
      </c>
      <c r="V123" s="170">
        <v>0</v>
      </c>
      <c r="W123" s="170">
        <v>0</v>
      </c>
      <c r="X123" s="170">
        <v>0</v>
      </c>
      <c r="Y123" s="170">
        <v>0</v>
      </c>
      <c r="Z123" s="170">
        <v>0</v>
      </c>
      <c r="AA123" s="170">
        <v>0</v>
      </c>
      <c r="AB123" s="170">
        <v>0</v>
      </c>
      <c r="AC123" s="170">
        <v>0</v>
      </c>
      <c r="AD123" s="170">
        <v>0</v>
      </c>
      <c r="AE123" s="170">
        <v>0</v>
      </c>
      <c r="AF123" s="170">
        <v>0</v>
      </c>
      <c r="AG123" s="170" t="s">
        <v>310</v>
      </c>
      <c r="AL123" s="170" t="s">
        <v>433</v>
      </c>
    </row>
    <row r="124" spans="1:38" s="170" customFormat="1" ht="11.25">
      <c r="A124" s="170" t="s">
        <v>334</v>
      </c>
      <c r="B124" s="170" t="s">
        <v>309</v>
      </c>
      <c r="C124" s="170" t="s">
        <v>310</v>
      </c>
      <c r="D124" s="170" t="s">
        <v>310</v>
      </c>
      <c r="E124" s="170">
        <v>569.29999999999995</v>
      </c>
      <c r="F124" s="170">
        <v>611.1</v>
      </c>
      <c r="G124" s="170">
        <v>605.9</v>
      </c>
      <c r="H124" s="170">
        <v>605</v>
      </c>
      <c r="I124" s="170">
        <v>570.70000000000005</v>
      </c>
      <c r="J124" s="170">
        <v>587.70000000000005</v>
      </c>
      <c r="K124" s="170">
        <v>592.20000000000005</v>
      </c>
      <c r="L124" s="170">
        <v>596.29999999999995</v>
      </c>
      <c r="M124" s="170">
        <v>558.6</v>
      </c>
      <c r="N124" s="170">
        <v>605.20000000000005</v>
      </c>
      <c r="O124" s="170">
        <v>606.4</v>
      </c>
      <c r="P124" s="170">
        <v>576.79999999999995</v>
      </c>
      <c r="Q124" s="170">
        <v>545.5</v>
      </c>
      <c r="R124" s="170">
        <v>554.6</v>
      </c>
      <c r="S124" s="170">
        <v>571.70000000000005</v>
      </c>
      <c r="T124" s="170">
        <v>579.29999999999995</v>
      </c>
      <c r="U124" s="170">
        <v>573.6</v>
      </c>
      <c r="V124" s="170">
        <v>573</v>
      </c>
      <c r="W124" s="170">
        <v>590.79999999999995</v>
      </c>
      <c r="X124" s="170">
        <v>578.6</v>
      </c>
      <c r="Y124" s="170">
        <v>578.4</v>
      </c>
      <c r="Z124" s="170">
        <v>581.6</v>
      </c>
      <c r="AA124" s="170">
        <v>586.1</v>
      </c>
      <c r="AB124" s="170">
        <v>566.5</v>
      </c>
      <c r="AC124" s="170">
        <v>524.4</v>
      </c>
      <c r="AD124" s="170">
        <v>503.8</v>
      </c>
      <c r="AE124" s="170">
        <v>492.8</v>
      </c>
      <c r="AF124" s="170">
        <v>465.3</v>
      </c>
      <c r="AG124" s="170" t="s">
        <v>310</v>
      </c>
      <c r="AL124" s="170" t="s">
        <v>434</v>
      </c>
    </row>
    <row r="125" spans="1:38" s="170" customFormat="1" ht="11.25">
      <c r="A125" s="170" t="s">
        <v>334</v>
      </c>
      <c r="B125" s="170" t="s">
        <v>311</v>
      </c>
      <c r="C125" s="170" t="s">
        <v>310</v>
      </c>
      <c r="D125" s="170" t="s">
        <v>310</v>
      </c>
      <c r="E125" s="170">
        <v>0</v>
      </c>
      <c r="F125" s="170">
        <v>0</v>
      </c>
      <c r="G125" s="170">
        <v>0</v>
      </c>
      <c r="H125" s="170">
        <v>0</v>
      </c>
      <c r="I125" s="170">
        <v>0</v>
      </c>
      <c r="J125" s="170">
        <v>0</v>
      </c>
      <c r="K125" s="170">
        <v>0</v>
      </c>
      <c r="L125" s="170">
        <v>0</v>
      </c>
      <c r="M125" s="170">
        <v>0</v>
      </c>
      <c r="N125" s="170">
        <v>0</v>
      </c>
      <c r="O125" s="170">
        <v>0</v>
      </c>
      <c r="P125" s="170">
        <v>0</v>
      </c>
      <c r="Q125" s="170">
        <v>0</v>
      </c>
      <c r="R125" s="170">
        <v>1420.9</v>
      </c>
      <c r="S125" s="170">
        <v>1420.1</v>
      </c>
      <c r="T125" s="170">
        <v>1418.6</v>
      </c>
      <c r="U125" s="170">
        <v>851.2</v>
      </c>
      <c r="V125" s="170">
        <v>890.1</v>
      </c>
      <c r="W125" s="170">
        <v>1279.5999999999999</v>
      </c>
      <c r="X125" s="170">
        <v>1022.1</v>
      </c>
      <c r="Y125" s="170">
        <v>998.3</v>
      </c>
      <c r="Z125" s="170">
        <v>1008.4</v>
      </c>
      <c r="AA125" s="170">
        <v>1018.6</v>
      </c>
      <c r="AB125" s="170">
        <v>1084.0999999999999</v>
      </c>
      <c r="AC125" s="170">
        <v>1073.3</v>
      </c>
      <c r="AD125" s="170">
        <v>1084.2</v>
      </c>
      <c r="AE125" s="170">
        <v>1089.5</v>
      </c>
      <c r="AF125" s="170">
        <v>1090</v>
      </c>
      <c r="AG125" s="170" t="s">
        <v>310</v>
      </c>
      <c r="AL125" s="170" t="s">
        <v>435</v>
      </c>
    </row>
    <row r="126" spans="1:38" s="170" customFormat="1" ht="11.25">
      <c r="A126" s="170" t="s">
        <v>334</v>
      </c>
      <c r="B126" s="170" t="s">
        <v>313</v>
      </c>
      <c r="C126" s="170" t="s">
        <v>310</v>
      </c>
      <c r="D126" s="170" t="s">
        <v>310</v>
      </c>
      <c r="E126" s="170">
        <v>1029.3</v>
      </c>
      <c r="F126" s="170">
        <v>1003</v>
      </c>
      <c r="G126" s="170">
        <v>1019.7</v>
      </c>
      <c r="H126" s="170">
        <v>1014.8</v>
      </c>
      <c r="I126" s="170">
        <v>1029.9000000000001</v>
      </c>
      <c r="J126" s="170">
        <v>1063.0999999999999</v>
      </c>
      <c r="K126" s="170">
        <v>1055.9000000000001</v>
      </c>
      <c r="L126" s="170">
        <v>949.2</v>
      </c>
      <c r="M126" s="170">
        <v>1088.3</v>
      </c>
      <c r="N126" s="170">
        <v>1180.9000000000001</v>
      </c>
      <c r="O126" s="170">
        <v>1118</v>
      </c>
      <c r="P126" s="170">
        <v>1076.5999999999999</v>
      </c>
      <c r="Q126" s="170">
        <v>962</v>
      </c>
      <c r="R126" s="170">
        <v>952.1</v>
      </c>
      <c r="S126" s="170">
        <v>931.5</v>
      </c>
      <c r="T126" s="170">
        <v>787.8</v>
      </c>
      <c r="U126" s="170">
        <v>979.6</v>
      </c>
      <c r="V126" s="170">
        <v>632.79999999999995</v>
      </c>
      <c r="W126" s="170">
        <v>789.1</v>
      </c>
      <c r="X126" s="170">
        <v>671.3</v>
      </c>
      <c r="Y126" s="170">
        <v>570.79999999999995</v>
      </c>
      <c r="Z126" s="170">
        <v>589.29999999999995</v>
      </c>
      <c r="AA126" s="170">
        <v>594.1</v>
      </c>
      <c r="AB126" s="170">
        <v>443.8</v>
      </c>
      <c r="AC126" s="170">
        <v>332.5</v>
      </c>
      <c r="AD126" s="170">
        <v>324.39999999999998</v>
      </c>
      <c r="AE126" s="170">
        <v>362.9</v>
      </c>
      <c r="AF126" s="170">
        <v>303.7</v>
      </c>
      <c r="AG126" s="170" t="s">
        <v>310</v>
      </c>
      <c r="AL126" s="170" t="s">
        <v>436</v>
      </c>
    </row>
    <row r="127" spans="1:38" s="170" customFormat="1" ht="11.25">
      <c r="A127" s="170" t="s">
        <v>334</v>
      </c>
      <c r="B127" s="170" t="s">
        <v>28</v>
      </c>
      <c r="C127" s="170" t="s">
        <v>310</v>
      </c>
      <c r="D127" s="170" t="s">
        <v>310</v>
      </c>
      <c r="E127" s="170">
        <v>604.5</v>
      </c>
      <c r="F127" s="170">
        <v>627</v>
      </c>
      <c r="G127" s="170">
        <v>635.1</v>
      </c>
      <c r="H127" s="170">
        <v>589</v>
      </c>
      <c r="I127" s="170">
        <v>578.79999999999995</v>
      </c>
      <c r="J127" s="170">
        <v>576.79999999999995</v>
      </c>
      <c r="K127" s="170">
        <v>591.5</v>
      </c>
      <c r="L127" s="170">
        <v>598.29999999999995</v>
      </c>
      <c r="M127" s="170">
        <v>550.6</v>
      </c>
      <c r="N127" s="170">
        <v>600.4</v>
      </c>
      <c r="O127" s="170">
        <v>595.70000000000005</v>
      </c>
      <c r="P127" s="170">
        <v>564.20000000000005</v>
      </c>
      <c r="Q127" s="170">
        <v>537.29999999999995</v>
      </c>
      <c r="R127" s="170">
        <v>541.1</v>
      </c>
      <c r="S127" s="170">
        <v>557.29999999999995</v>
      </c>
      <c r="T127" s="170">
        <v>560.6</v>
      </c>
      <c r="U127" s="170">
        <v>563.5</v>
      </c>
      <c r="V127" s="170">
        <v>567.4</v>
      </c>
      <c r="W127" s="170">
        <v>581</v>
      </c>
      <c r="X127" s="170">
        <v>572.9</v>
      </c>
      <c r="Y127" s="170">
        <v>581.5</v>
      </c>
      <c r="Z127" s="170">
        <v>582.9</v>
      </c>
      <c r="AA127" s="170">
        <v>584.6</v>
      </c>
      <c r="AB127" s="170">
        <v>590.29999999999995</v>
      </c>
      <c r="AC127" s="170">
        <v>565.70000000000005</v>
      </c>
      <c r="AD127" s="170">
        <v>546.5</v>
      </c>
      <c r="AE127" s="170">
        <v>524.9</v>
      </c>
      <c r="AF127" s="170">
        <v>496.9</v>
      </c>
      <c r="AG127" s="170" t="s">
        <v>310</v>
      </c>
      <c r="AL127" s="170" t="s">
        <v>437</v>
      </c>
    </row>
    <row r="128" spans="1:38" s="170" customFormat="1" ht="11.25">
      <c r="A128" s="170" t="s">
        <v>334</v>
      </c>
      <c r="B128" s="170" t="s">
        <v>316</v>
      </c>
      <c r="C128" s="170" t="s">
        <v>310</v>
      </c>
      <c r="D128" s="170" t="s">
        <v>310</v>
      </c>
      <c r="E128" s="170">
        <v>0</v>
      </c>
      <c r="F128" s="170">
        <v>0</v>
      </c>
      <c r="G128" s="170">
        <v>0</v>
      </c>
      <c r="H128" s="170">
        <v>0</v>
      </c>
      <c r="I128" s="170">
        <v>0</v>
      </c>
      <c r="J128" s="170">
        <v>0</v>
      </c>
      <c r="K128" s="170">
        <v>0</v>
      </c>
      <c r="L128" s="170">
        <v>0</v>
      </c>
      <c r="M128" s="170">
        <v>0</v>
      </c>
      <c r="N128" s="170">
        <v>0</v>
      </c>
      <c r="O128" s="170">
        <v>0</v>
      </c>
      <c r="P128" s="170">
        <v>0</v>
      </c>
      <c r="Q128" s="170">
        <v>0</v>
      </c>
      <c r="R128" s="170">
        <v>0</v>
      </c>
      <c r="S128" s="170">
        <v>0</v>
      </c>
      <c r="T128" s="170">
        <v>0</v>
      </c>
      <c r="U128" s="170">
        <v>0</v>
      </c>
      <c r="V128" s="170">
        <v>0</v>
      </c>
      <c r="W128" s="170">
        <v>0</v>
      </c>
      <c r="X128" s="170">
        <v>0</v>
      </c>
      <c r="Y128" s="170">
        <v>0</v>
      </c>
      <c r="Z128" s="170">
        <v>0</v>
      </c>
      <c r="AA128" s="170">
        <v>0</v>
      </c>
      <c r="AB128" s="170">
        <v>0</v>
      </c>
      <c r="AC128" s="170">
        <v>0</v>
      </c>
      <c r="AD128" s="170">
        <v>0</v>
      </c>
      <c r="AE128" s="170">
        <v>0</v>
      </c>
      <c r="AF128" s="170">
        <v>0</v>
      </c>
      <c r="AG128" s="170" t="s">
        <v>310</v>
      </c>
      <c r="AL128" s="170" t="s">
        <v>438</v>
      </c>
    </row>
    <row r="129" spans="1:38" s="170" customFormat="1" ht="11.25">
      <c r="A129" s="170" t="s">
        <v>334</v>
      </c>
      <c r="B129" s="170" t="s">
        <v>318</v>
      </c>
      <c r="C129" s="170" t="s">
        <v>310</v>
      </c>
      <c r="D129" s="170" t="s">
        <v>310</v>
      </c>
      <c r="E129" s="170">
        <v>0</v>
      </c>
      <c r="F129" s="170">
        <v>0</v>
      </c>
      <c r="G129" s="170">
        <v>0</v>
      </c>
      <c r="H129" s="170">
        <v>0</v>
      </c>
      <c r="I129" s="170">
        <v>0</v>
      </c>
      <c r="J129" s="170">
        <v>0</v>
      </c>
      <c r="K129" s="170">
        <v>0</v>
      </c>
      <c r="L129" s="170">
        <v>0</v>
      </c>
      <c r="M129" s="170">
        <v>0</v>
      </c>
      <c r="N129" s="170">
        <v>0</v>
      </c>
      <c r="O129" s="170">
        <v>0</v>
      </c>
      <c r="P129" s="170">
        <v>0</v>
      </c>
      <c r="Q129" s="170">
        <v>0</v>
      </c>
      <c r="R129" s="170">
        <v>0</v>
      </c>
      <c r="S129" s="170">
        <v>0</v>
      </c>
      <c r="T129" s="170">
        <v>0</v>
      </c>
      <c r="U129" s="170">
        <v>0</v>
      </c>
      <c r="V129" s="170">
        <v>0</v>
      </c>
      <c r="W129" s="170">
        <v>0</v>
      </c>
      <c r="X129" s="170">
        <v>0</v>
      </c>
      <c r="Y129" s="170">
        <v>0</v>
      </c>
      <c r="Z129" s="170">
        <v>0</v>
      </c>
      <c r="AA129" s="170">
        <v>0</v>
      </c>
      <c r="AB129" s="170">
        <v>0</v>
      </c>
      <c r="AC129" s="170">
        <v>0</v>
      </c>
      <c r="AD129" s="170">
        <v>0</v>
      </c>
      <c r="AE129" s="170">
        <v>0</v>
      </c>
      <c r="AF129" s="170">
        <v>0</v>
      </c>
      <c r="AG129" s="170" t="s">
        <v>310</v>
      </c>
      <c r="AL129" s="170" t="s">
        <v>439</v>
      </c>
    </row>
    <row r="130" spans="1:38" s="170" customFormat="1" ht="11.25">
      <c r="A130" s="170" t="s">
        <v>335</v>
      </c>
      <c r="B130" s="170" t="s">
        <v>309</v>
      </c>
      <c r="C130" s="170" t="s">
        <v>310</v>
      </c>
      <c r="D130" s="170" t="s">
        <v>310</v>
      </c>
      <c r="E130" s="170" t="s">
        <v>310</v>
      </c>
      <c r="F130" s="170">
        <v>327.5</v>
      </c>
      <c r="G130" s="170">
        <v>337.9</v>
      </c>
      <c r="H130" s="170">
        <v>324.3</v>
      </c>
      <c r="I130" s="170">
        <v>315.3</v>
      </c>
      <c r="J130" s="170">
        <v>311.89999999999998</v>
      </c>
      <c r="K130" s="170">
        <v>306.10000000000002</v>
      </c>
      <c r="L130" s="170">
        <v>299.3</v>
      </c>
      <c r="M130" s="170">
        <v>308.8</v>
      </c>
      <c r="N130" s="170">
        <v>299.5</v>
      </c>
      <c r="O130" s="170">
        <v>299.8</v>
      </c>
      <c r="P130" s="170">
        <v>294.60000000000002</v>
      </c>
      <c r="Q130" s="170">
        <v>303.2</v>
      </c>
      <c r="R130" s="170">
        <v>297.60000000000002</v>
      </c>
      <c r="S130" s="170">
        <v>297.89999999999998</v>
      </c>
      <c r="T130" s="170">
        <v>295</v>
      </c>
      <c r="U130" s="170">
        <v>305.2</v>
      </c>
      <c r="V130" s="170">
        <v>304.5</v>
      </c>
      <c r="W130" s="170">
        <v>294.7</v>
      </c>
      <c r="X130" s="170">
        <v>289.60000000000002</v>
      </c>
      <c r="Y130" s="170">
        <v>281.3</v>
      </c>
      <c r="Z130" s="170">
        <v>279</v>
      </c>
      <c r="AA130" s="170">
        <v>277.8</v>
      </c>
      <c r="AB130" s="170">
        <v>272.39999999999998</v>
      </c>
      <c r="AC130" s="170">
        <v>267.39999999999998</v>
      </c>
      <c r="AD130" s="170">
        <v>266.8</v>
      </c>
      <c r="AE130" s="170">
        <v>270.8</v>
      </c>
      <c r="AF130" s="170">
        <v>265.10000000000002</v>
      </c>
      <c r="AG130" s="170">
        <v>263.5</v>
      </c>
      <c r="AL130" s="171" t="s">
        <v>440</v>
      </c>
    </row>
    <row r="131" spans="1:38" s="170" customFormat="1" ht="11.25">
      <c r="A131" s="170" t="s">
        <v>335</v>
      </c>
      <c r="B131" s="170" t="s">
        <v>311</v>
      </c>
      <c r="C131" s="170" t="s">
        <v>310</v>
      </c>
      <c r="D131" s="170" t="s">
        <v>310</v>
      </c>
      <c r="E131" s="170" t="s">
        <v>310</v>
      </c>
      <c r="F131" s="170">
        <v>481.7</v>
      </c>
      <c r="G131" s="170">
        <v>492.7</v>
      </c>
      <c r="H131" s="170">
        <v>491.3</v>
      </c>
      <c r="I131" s="170">
        <v>490.1</v>
      </c>
      <c r="J131" s="170">
        <v>512.20000000000005</v>
      </c>
      <c r="K131" s="170">
        <v>534.1</v>
      </c>
      <c r="L131" s="170">
        <v>438.7</v>
      </c>
      <c r="M131" s="170">
        <v>447.8</v>
      </c>
      <c r="N131" s="170">
        <v>532.6</v>
      </c>
      <c r="O131" s="170">
        <v>526.79999999999995</v>
      </c>
      <c r="P131" s="170">
        <v>544.29999999999995</v>
      </c>
      <c r="Q131" s="170">
        <v>586.70000000000005</v>
      </c>
      <c r="R131" s="170">
        <v>518.20000000000005</v>
      </c>
      <c r="S131" s="170">
        <v>506.8</v>
      </c>
      <c r="T131" s="170">
        <v>507</v>
      </c>
      <c r="U131" s="170">
        <v>519.70000000000005</v>
      </c>
      <c r="V131" s="170">
        <v>515.20000000000005</v>
      </c>
      <c r="W131" s="170">
        <v>525.70000000000005</v>
      </c>
      <c r="X131" s="170">
        <v>528</v>
      </c>
      <c r="Y131" s="170">
        <v>525.1</v>
      </c>
      <c r="Z131" s="170">
        <v>523</v>
      </c>
      <c r="AA131" s="170">
        <v>520</v>
      </c>
      <c r="AB131" s="170">
        <v>513.70000000000005</v>
      </c>
      <c r="AC131" s="170">
        <v>513.29999999999995</v>
      </c>
      <c r="AD131" s="170">
        <v>509.9</v>
      </c>
      <c r="AE131" s="170">
        <v>513.29999999999995</v>
      </c>
      <c r="AF131" s="170">
        <v>508.6</v>
      </c>
      <c r="AG131" s="170">
        <v>508.6</v>
      </c>
      <c r="AL131" s="171" t="s">
        <v>441</v>
      </c>
    </row>
    <row r="132" spans="1:38" s="170" customFormat="1" ht="11.25">
      <c r="A132" s="170" t="s">
        <v>335</v>
      </c>
      <c r="B132" s="170" t="s">
        <v>313</v>
      </c>
      <c r="C132" s="170" t="s">
        <v>310</v>
      </c>
      <c r="D132" s="170" t="s">
        <v>310</v>
      </c>
      <c r="E132" s="170" t="s">
        <v>310</v>
      </c>
      <c r="F132" s="170">
        <v>404.4</v>
      </c>
      <c r="G132" s="170">
        <v>411</v>
      </c>
      <c r="H132" s="170">
        <v>407.6</v>
      </c>
      <c r="I132" s="170">
        <v>384</v>
      </c>
      <c r="J132" s="170">
        <v>368.5</v>
      </c>
      <c r="K132" s="170">
        <v>362.4</v>
      </c>
      <c r="L132" s="170">
        <v>367.8</v>
      </c>
      <c r="M132" s="170">
        <v>361.1</v>
      </c>
      <c r="N132" s="170">
        <v>355.4</v>
      </c>
      <c r="O132" s="170">
        <v>346</v>
      </c>
      <c r="P132" s="170">
        <v>343.5</v>
      </c>
      <c r="Q132" s="170">
        <v>372.2</v>
      </c>
      <c r="R132" s="170">
        <v>351.6</v>
      </c>
      <c r="S132" s="170">
        <v>364.7</v>
      </c>
      <c r="T132" s="170">
        <v>328.9</v>
      </c>
      <c r="U132" s="170">
        <v>384.8</v>
      </c>
      <c r="V132" s="170">
        <v>397.2</v>
      </c>
      <c r="W132" s="170">
        <v>396.1</v>
      </c>
      <c r="X132" s="170">
        <v>355.2</v>
      </c>
      <c r="Y132" s="170">
        <v>374.8</v>
      </c>
      <c r="Z132" s="170">
        <v>351.6</v>
      </c>
      <c r="AA132" s="170">
        <v>364.5</v>
      </c>
      <c r="AB132" s="170">
        <v>368.8</v>
      </c>
      <c r="AC132" s="170">
        <v>391.9</v>
      </c>
      <c r="AD132" s="170">
        <v>346.4</v>
      </c>
      <c r="AE132" s="170">
        <v>352.9</v>
      </c>
      <c r="AF132" s="170">
        <v>352.7</v>
      </c>
      <c r="AG132" s="170">
        <v>352.2</v>
      </c>
      <c r="AL132" s="171" t="s">
        <v>442</v>
      </c>
    </row>
    <row r="133" spans="1:38" s="170" customFormat="1" ht="11.25">
      <c r="A133" s="170" t="s">
        <v>335</v>
      </c>
      <c r="B133" s="170" t="s">
        <v>28</v>
      </c>
      <c r="C133" s="170" t="s">
        <v>310</v>
      </c>
      <c r="D133" s="170" t="s">
        <v>310</v>
      </c>
      <c r="E133" s="170" t="s">
        <v>310</v>
      </c>
      <c r="F133" s="170">
        <v>282.39999999999998</v>
      </c>
      <c r="G133" s="170">
        <v>292.8</v>
      </c>
      <c r="H133" s="170">
        <v>277.2</v>
      </c>
      <c r="I133" s="170">
        <v>284.10000000000002</v>
      </c>
      <c r="J133" s="170">
        <v>292.10000000000002</v>
      </c>
      <c r="K133" s="170">
        <v>285.7</v>
      </c>
      <c r="L133" s="170">
        <v>282.89999999999998</v>
      </c>
      <c r="M133" s="170">
        <v>299.8</v>
      </c>
      <c r="N133" s="170">
        <v>289.8</v>
      </c>
      <c r="O133" s="170">
        <v>294</v>
      </c>
      <c r="P133" s="170">
        <v>290.2</v>
      </c>
      <c r="Q133" s="170">
        <v>299.8</v>
      </c>
      <c r="R133" s="170">
        <v>298.7</v>
      </c>
      <c r="S133" s="170">
        <v>298.60000000000002</v>
      </c>
      <c r="T133" s="170">
        <v>301.5</v>
      </c>
      <c r="U133" s="170">
        <v>310.89999999999998</v>
      </c>
      <c r="V133" s="170">
        <v>296.39999999999998</v>
      </c>
      <c r="W133" s="170">
        <v>301.5</v>
      </c>
      <c r="X133" s="170">
        <v>299.60000000000002</v>
      </c>
      <c r="Y133" s="170">
        <v>290.10000000000002</v>
      </c>
      <c r="Z133" s="170">
        <v>290.5</v>
      </c>
      <c r="AA133" s="170">
        <v>289.60000000000002</v>
      </c>
      <c r="AB133" s="170">
        <v>284.89999999999998</v>
      </c>
      <c r="AC133" s="170">
        <v>279.2</v>
      </c>
      <c r="AD133" s="170">
        <v>281.7</v>
      </c>
      <c r="AE133" s="170">
        <v>286.10000000000002</v>
      </c>
      <c r="AF133" s="170">
        <v>283.39999999999998</v>
      </c>
      <c r="AG133" s="170">
        <v>283.39999999999998</v>
      </c>
      <c r="AL133" s="171" t="s">
        <v>443</v>
      </c>
    </row>
    <row r="134" spans="1:38" s="170" customFormat="1" ht="11.25">
      <c r="A134" s="170" t="s">
        <v>335</v>
      </c>
      <c r="B134" s="170" t="s">
        <v>316</v>
      </c>
      <c r="C134" s="170" t="s">
        <v>310</v>
      </c>
      <c r="D134" s="170" t="s">
        <v>310</v>
      </c>
      <c r="E134" s="170" t="s">
        <v>310</v>
      </c>
      <c r="F134" s="170">
        <v>0</v>
      </c>
      <c r="G134" s="170">
        <v>0</v>
      </c>
      <c r="H134" s="170">
        <v>0</v>
      </c>
      <c r="I134" s="170">
        <v>0</v>
      </c>
      <c r="J134" s="170">
        <v>0</v>
      </c>
      <c r="K134" s="170">
        <v>0</v>
      </c>
      <c r="L134" s="170">
        <v>0</v>
      </c>
      <c r="M134" s="170">
        <v>620.1</v>
      </c>
      <c r="N134" s="170">
        <v>618.6</v>
      </c>
      <c r="O134" s="170">
        <v>600.6</v>
      </c>
      <c r="P134" s="170">
        <v>674.8</v>
      </c>
      <c r="Q134" s="170">
        <v>636.20000000000005</v>
      </c>
      <c r="R134" s="170">
        <v>647.29999999999995</v>
      </c>
      <c r="S134" s="170">
        <v>636.5</v>
      </c>
      <c r="T134" s="170">
        <v>645.29999999999995</v>
      </c>
      <c r="U134" s="170">
        <v>656</v>
      </c>
      <c r="V134" s="170">
        <v>666.6</v>
      </c>
      <c r="W134" s="170">
        <v>649.79999999999995</v>
      </c>
      <c r="X134" s="170">
        <v>651.20000000000005</v>
      </c>
      <c r="Y134" s="170">
        <v>667.1</v>
      </c>
      <c r="Z134" s="170">
        <v>660.8</v>
      </c>
      <c r="AA134" s="170">
        <v>670.9</v>
      </c>
      <c r="AB134" s="170">
        <v>647.6</v>
      </c>
      <c r="AC134" s="170">
        <v>639.9</v>
      </c>
      <c r="AD134" s="170">
        <v>641.9</v>
      </c>
      <c r="AE134" s="170">
        <v>643.9</v>
      </c>
      <c r="AF134" s="170">
        <v>637</v>
      </c>
      <c r="AG134" s="170">
        <v>637</v>
      </c>
      <c r="AL134" s="171" t="s">
        <v>444</v>
      </c>
    </row>
    <row r="135" spans="1:38" s="170" customFormat="1" ht="11.25">
      <c r="A135" s="170" t="s">
        <v>335</v>
      </c>
      <c r="B135" s="170" t="s">
        <v>318</v>
      </c>
      <c r="C135" s="170" t="s">
        <v>310</v>
      </c>
      <c r="D135" s="170" t="s">
        <v>310</v>
      </c>
      <c r="E135" s="170" t="s">
        <v>310</v>
      </c>
      <c r="F135" s="170">
        <v>0</v>
      </c>
      <c r="G135" s="170">
        <v>0</v>
      </c>
      <c r="H135" s="170">
        <v>0</v>
      </c>
      <c r="I135" s="170">
        <v>552.1</v>
      </c>
      <c r="J135" s="170">
        <v>541.70000000000005</v>
      </c>
      <c r="K135" s="170">
        <v>554.29999999999995</v>
      </c>
      <c r="L135" s="170">
        <v>567.9</v>
      </c>
      <c r="M135" s="170">
        <v>570.9</v>
      </c>
      <c r="N135" s="170">
        <v>560.6</v>
      </c>
      <c r="O135" s="170">
        <v>574.70000000000005</v>
      </c>
      <c r="P135" s="170">
        <v>583.20000000000005</v>
      </c>
      <c r="Q135" s="170">
        <v>587.4</v>
      </c>
      <c r="R135" s="170">
        <v>599.9</v>
      </c>
      <c r="S135" s="170">
        <v>622.5</v>
      </c>
      <c r="T135" s="170">
        <v>606.29999999999995</v>
      </c>
      <c r="U135" s="170">
        <v>593.1</v>
      </c>
      <c r="V135" s="170">
        <v>606.9</v>
      </c>
      <c r="W135" s="170">
        <v>597.4</v>
      </c>
      <c r="X135" s="170">
        <v>601.79999999999995</v>
      </c>
      <c r="Y135" s="170">
        <v>603.79999999999995</v>
      </c>
      <c r="Z135" s="170">
        <v>597</v>
      </c>
      <c r="AA135" s="170">
        <v>590.6</v>
      </c>
      <c r="AB135" s="170">
        <v>580.1</v>
      </c>
      <c r="AC135" s="170">
        <v>569.20000000000005</v>
      </c>
      <c r="AD135" s="170">
        <v>570.79999999999995</v>
      </c>
      <c r="AE135" s="170">
        <v>565.1</v>
      </c>
      <c r="AF135" s="170">
        <v>596</v>
      </c>
      <c r="AG135" s="170">
        <v>596.70000000000005</v>
      </c>
      <c r="AL135" s="171" t="s">
        <v>445</v>
      </c>
    </row>
    <row r="136" spans="1:38" s="170" customFormat="1" ht="11.25">
      <c r="A136" s="170" t="s">
        <v>336</v>
      </c>
      <c r="B136" s="170" t="s">
        <v>309</v>
      </c>
      <c r="C136" s="170">
        <v>354.8</v>
      </c>
      <c r="D136" s="170">
        <v>351.3</v>
      </c>
      <c r="E136" s="170">
        <v>340.6</v>
      </c>
      <c r="F136" s="170">
        <v>354.5</v>
      </c>
      <c r="G136" s="170">
        <v>375.6</v>
      </c>
      <c r="H136" s="170">
        <v>368.4</v>
      </c>
      <c r="I136" s="170">
        <v>348.7</v>
      </c>
      <c r="J136" s="170">
        <v>318.7</v>
      </c>
      <c r="K136" s="170">
        <v>323.2</v>
      </c>
      <c r="L136" s="170">
        <v>285.5</v>
      </c>
      <c r="M136" s="170">
        <v>292.3</v>
      </c>
      <c r="N136" s="170">
        <v>282.10000000000002</v>
      </c>
      <c r="O136" s="170">
        <v>276.3</v>
      </c>
      <c r="P136" s="170">
        <v>279.7</v>
      </c>
      <c r="Q136" s="170">
        <v>273.39999999999998</v>
      </c>
      <c r="R136" s="170">
        <v>276.3</v>
      </c>
      <c r="S136" s="170">
        <v>264.2</v>
      </c>
      <c r="T136" s="170">
        <v>253.7</v>
      </c>
      <c r="U136" s="170">
        <v>250.2</v>
      </c>
      <c r="V136" s="170">
        <v>215</v>
      </c>
      <c r="W136" s="170">
        <v>217.1</v>
      </c>
      <c r="X136" s="170">
        <v>202.5</v>
      </c>
      <c r="Y136" s="170">
        <v>208.7</v>
      </c>
      <c r="Z136" s="170">
        <v>190</v>
      </c>
      <c r="AA136" s="170">
        <v>201.5</v>
      </c>
      <c r="AB136" s="170">
        <v>219.8</v>
      </c>
      <c r="AC136" s="170">
        <v>168.9</v>
      </c>
      <c r="AD136" s="170">
        <v>167.6</v>
      </c>
      <c r="AE136" s="170">
        <v>193</v>
      </c>
      <c r="AF136" s="170">
        <v>163.80000000000001</v>
      </c>
      <c r="AG136" s="170">
        <v>160.9</v>
      </c>
      <c r="AL136" s="171" t="s">
        <v>446</v>
      </c>
    </row>
    <row r="137" spans="1:38" s="170" customFormat="1" ht="11.25">
      <c r="A137" s="170" t="s">
        <v>336</v>
      </c>
      <c r="B137" s="170" t="s">
        <v>311</v>
      </c>
      <c r="C137" s="170">
        <v>1026.5999999999999</v>
      </c>
      <c r="D137" s="170">
        <v>1030.4000000000001</v>
      </c>
      <c r="E137" s="170">
        <v>1024.0999999999999</v>
      </c>
      <c r="F137" s="170">
        <v>1048.0999999999999</v>
      </c>
      <c r="G137" s="170">
        <v>1064.5</v>
      </c>
      <c r="H137" s="170">
        <v>1064.7</v>
      </c>
      <c r="I137" s="170">
        <v>1060</v>
      </c>
      <c r="J137" s="170">
        <v>1093.9000000000001</v>
      </c>
      <c r="K137" s="170">
        <v>1049.5</v>
      </c>
      <c r="L137" s="170">
        <v>1146.9000000000001</v>
      </c>
      <c r="M137" s="170">
        <v>1030.7</v>
      </c>
      <c r="N137" s="170">
        <v>1111.8</v>
      </c>
      <c r="O137" s="170">
        <v>1136.5</v>
      </c>
      <c r="P137" s="170">
        <v>1136.5999999999999</v>
      </c>
      <c r="Q137" s="170">
        <v>1087.0999999999999</v>
      </c>
      <c r="R137" s="170">
        <v>1230.4000000000001</v>
      </c>
      <c r="S137" s="170">
        <v>1293.4000000000001</v>
      </c>
      <c r="T137" s="170">
        <v>1307</v>
      </c>
      <c r="U137" s="170">
        <v>1445.5</v>
      </c>
      <c r="V137" s="170">
        <v>1068.0999999999999</v>
      </c>
      <c r="W137" s="170">
        <v>1279.8</v>
      </c>
      <c r="X137" s="170">
        <v>1340.5</v>
      </c>
      <c r="Y137" s="170">
        <v>1350.5</v>
      </c>
      <c r="Z137" s="170">
        <v>1382.7</v>
      </c>
      <c r="AA137" s="170">
        <v>1534.3</v>
      </c>
      <c r="AB137" s="170">
        <v>1544.3</v>
      </c>
      <c r="AC137" s="170">
        <v>1955.6</v>
      </c>
      <c r="AD137" s="170">
        <v>2091.1999999999998</v>
      </c>
      <c r="AE137" s="170">
        <v>2100.8000000000002</v>
      </c>
      <c r="AF137" s="170">
        <v>2079.9</v>
      </c>
      <c r="AG137" s="170">
        <v>2055.1999999999998</v>
      </c>
      <c r="AL137" s="171" t="s">
        <v>447</v>
      </c>
    </row>
    <row r="138" spans="1:38" s="170" customFormat="1" ht="11.25">
      <c r="A138" s="170" t="s">
        <v>336</v>
      </c>
      <c r="B138" s="170" t="s">
        <v>313</v>
      </c>
      <c r="C138" s="170">
        <v>405.3</v>
      </c>
      <c r="D138" s="170">
        <v>359.5</v>
      </c>
      <c r="E138" s="170">
        <v>296.8</v>
      </c>
      <c r="F138" s="170">
        <v>320.3</v>
      </c>
      <c r="G138" s="170">
        <v>395.4</v>
      </c>
      <c r="H138" s="170">
        <v>344.7</v>
      </c>
      <c r="I138" s="170">
        <v>474.2</v>
      </c>
      <c r="J138" s="170">
        <v>400.7</v>
      </c>
      <c r="K138" s="170">
        <v>468.4</v>
      </c>
      <c r="L138" s="170">
        <v>916.8</v>
      </c>
      <c r="M138" s="170">
        <v>710.4</v>
      </c>
      <c r="N138" s="170">
        <v>692.7</v>
      </c>
      <c r="O138" s="170">
        <v>647</v>
      </c>
      <c r="P138" s="170">
        <v>753.6</v>
      </c>
      <c r="Q138" s="170">
        <v>739.1</v>
      </c>
      <c r="R138" s="170">
        <v>754.9</v>
      </c>
      <c r="S138" s="170">
        <v>744</v>
      </c>
      <c r="T138" s="170">
        <v>727</v>
      </c>
      <c r="U138" s="170">
        <v>580.5</v>
      </c>
      <c r="V138" s="170">
        <v>676.2</v>
      </c>
      <c r="W138" s="170">
        <v>457.5</v>
      </c>
      <c r="X138" s="170">
        <v>416.4</v>
      </c>
      <c r="Y138" s="170">
        <v>362.1</v>
      </c>
      <c r="Z138" s="170">
        <v>322.89999999999998</v>
      </c>
      <c r="AA138" s="170">
        <v>325</v>
      </c>
      <c r="AB138" s="170">
        <v>306.7</v>
      </c>
      <c r="AC138" s="170">
        <v>321.10000000000002</v>
      </c>
      <c r="AD138" s="170">
        <v>323.5</v>
      </c>
      <c r="AE138" s="170">
        <v>331.4</v>
      </c>
      <c r="AF138" s="170">
        <v>462.3</v>
      </c>
      <c r="AG138" s="170">
        <v>462.1</v>
      </c>
      <c r="AL138" s="171" t="s">
        <v>448</v>
      </c>
    </row>
    <row r="139" spans="1:38" s="170" customFormat="1" ht="11.25">
      <c r="A139" s="170" t="s">
        <v>336</v>
      </c>
      <c r="B139" s="170" t="s">
        <v>28</v>
      </c>
      <c r="C139" s="170">
        <v>456.1</v>
      </c>
      <c r="D139" s="170">
        <v>469.4</v>
      </c>
      <c r="E139" s="170">
        <v>487</v>
      </c>
      <c r="F139" s="170">
        <v>470.9</v>
      </c>
      <c r="G139" s="170">
        <v>438.3</v>
      </c>
      <c r="H139" s="170">
        <v>414.1</v>
      </c>
      <c r="I139" s="170">
        <v>399.8</v>
      </c>
      <c r="J139" s="170">
        <v>395</v>
      </c>
      <c r="K139" s="170">
        <v>385.7</v>
      </c>
      <c r="L139" s="170">
        <v>347.4</v>
      </c>
      <c r="M139" s="170">
        <v>336.6</v>
      </c>
      <c r="N139" s="170">
        <v>312.3</v>
      </c>
      <c r="O139" s="170">
        <v>311.60000000000002</v>
      </c>
      <c r="P139" s="170">
        <v>338.1</v>
      </c>
      <c r="Q139" s="170">
        <v>336</v>
      </c>
      <c r="R139" s="170">
        <v>350.2</v>
      </c>
      <c r="S139" s="170">
        <v>308.39999999999998</v>
      </c>
      <c r="T139" s="170">
        <v>308.89999999999998</v>
      </c>
      <c r="U139" s="170">
        <v>307.7</v>
      </c>
      <c r="V139" s="170">
        <v>316.3</v>
      </c>
      <c r="W139" s="170">
        <v>315</v>
      </c>
      <c r="X139" s="170">
        <v>307.10000000000002</v>
      </c>
      <c r="Y139" s="170">
        <v>296.10000000000002</v>
      </c>
      <c r="Z139" s="170">
        <v>298.2</v>
      </c>
      <c r="AA139" s="170">
        <v>296.39999999999998</v>
      </c>
      <c r="AB139" s="170">
        <v>304.3</v>
      </c>
      <c r="AC139" s="170">
        <v>302.89999999999998</v>
      </c>
      <c r="AD139" s="170">
        <v>301.3</v>
      </c>
      <c r="AE139" s="170">
        <v>300.8</v>
      </c>
      <c r="AF139" s="170">
        <v>302.10000000000002</v>
      </c>
      <c r="AG139" s="170">
        <v>302.10000000000002</v>
      </c>
      <c r="AL139" s="171" t="s">
        <v>449</v>
      </c>
    </row>
    <row r="140" spans="1:38" s="170" customFormat="1" ht="11.25">
      <c r="A140" s="170" t="s">
        <v>336</v>
      </c>
      <c r="B140" s="170" t="s">
        <v>316</v>
      </c>
      <c r="C140" s="170">
        <v>2198.8000000000002</v>
      </c>
      <c r="D140" s="170">
        <v>2002.4</v>
      </c>
      <c r="E140" s="170">
        <v>1999.6</v>
      </c>
      <c r="F140" s="170">
        <v>1978.9</v>
      </c>
      <c r="G140" s="170">
        <v>1976.4</v>
      </c>
      <c r="H140" s="170">
        <v>2006.4</v>
      </c>
      <c r="I140" s="170">
        <v>1792.7</v>
      </c>
      <c r="J140" s="170">
        <v>2067.3000000000002</v>
      </c>
      <c r="K140" s="170">
        <v>2046.6</v>
      </c>
      <c r="L140" s="170">
        <v>1964.9</v>
      </c>
      <c r="M140" s="170">
        <v>1700.6</v>
      </c>
      <c r="N140" s="170">
        <v>1463.2</v>
      </c>
      <c r="O140" s="170">
        <v>1493.5</v>
      </c>
      <c r="P140" s="170">
        <v>1795.7</v>
      </c>
      <c r="Q140" s="170">
        <v>1486.7</v>
      </c>
      <c r="R140" s="170">
        <v>1296.8</v>
      </c>
      <c r="S140" s="170">
        <v>1503.9</v>
      </c>
      <c r="T140" s="170">
        <v>2539.4</v>
      </c>
      <c r="U140" s="170">
        <v>2101.9</v>
      </c>
      <c r="V140" s="170">
        <v>1507.6</v>
      </c>
      <c r="W140" s="170">
        <v>1598.6</v>
      </c>
      <c r="X140" s="170">
        <v>1502.3</v>
      </c>
      <c r="Y140" s="170">
        <v>1572.5</v>
      </c>
      <c r="Z140" s="170">
        <v>1354.2</v>
      </c>
      <c r="AA140" s="170">
        <v>1295.7</v>
      </c>
      <c r="AB140" s="170">
        <v>1284</v>
      </c>
      <c r="AC140" s="170">
        <v>1269</v>
      </c>
      <c r="AD140" s="170">
        <v>1243.4000000000001</v>
      </c>
      <c r="AE140" s="170">
        <v>1230.5</v>
      </c>
      <c r="AF140" s="170">
        <v>1235.5</v>
      </c>
      <c r="AG140" s="170">
        <v>1238.9000000000001</v>
      </c>
      <c r="AL140" s="171" t="s">
        <v>450</v>
      </c>
    </row>
    <row r="141" spans="1:38" s="170" customFormat="1" ht="11.25">
      <c r="A141" s="170" t="s">
        <v>336</v>
      </c>
      <c r="B141" s="170" t="s">
        <v>318</v>
      </c>
      <c r="C141" s="170">
        <v>1733.6</v>
      </c>
      <c r="D141" s="170">
        <v>1664.8</v>
      </c>
      <c r="E141" s="170">
        <v>1923.1</v>
      </c>
      <c r="F141" s="170">
        <v>2096.4</v>
      </c>
      <c r="G141" s="170">
        <v>1989.1</v>
      </c>
      <c r="H141" s="170">
        <v>1816.6</v>
      </c>
      <c r="I141" s="170">
        <v>1705.3</v>
      </c>
      <c r="J141" s="170">
        <v>1973.2</v>
      </c>
      <c r="K141" s="170">
        <v>1508.5</v>
      </c>
      <c r="L141" s="170">
        <v>1197.5999999999999</v>
      </c>
      <c r="M141" s="170">
        <v>1086.7</v>
      </c>
      <c r="N141" s="170">
        <v>989.9</v>
      </c>
      <c r="O141" s="170">
        <v>930.7</v>
      </c>
      <c r="P141" s="170">
        <v>1070.8</v>
      </c>
      <c r="Q141" s="170">
        <v>1094.5999999999999</v>
      </c>
      <c r="R141" s="170">
        <v>955</v>
      </c>
      <c r="S141" s="170">
        <v>975.2</v>
      </c>
      <c r="T141" s="170">
        <v>1100.5999999999999</v>
      </c>
      <c r="U141" s="170">
        <v>1048.8</v>
      </c>
      <c r="V141" s="170">
        <v>925.4</v>
      </c>
      <c r="W141" s="170">
        <v>940.3</v>
      </c>
      <c r="X141" s="170">
        <v>959</v>
      </c>
      <c r="Y141" s="170">
        <v>989.5</v>
      </c>
      <c r="Z141" s="170">
        <v>944</v>
      </c>
      <c r="AA141" s="170">
        <v>885.5</v>
      </c>
      <c r="AB141" s="170">
        <v>889</v>
      </c>
      <c r="AC141" s="170">
        <v>894.5</v>
      </c>
      <c r="AD141" s="170">
        <v>888.6</v>
      </c>
      <c r="AE141" s="170">
        <v>877.6</v>
      </c>
      <c r="AF141" s="170">
        <v>860.7</v>
      </c>
      <c r="AG141" s="170">
        <v>863.8</v>
      </c>
      <c r="AL141" s="171" t="s">
        <v>451</v>
      </c>
    </row>
    <row r="142" spans="1:38" s="170" customFormat="1" ht="11.25">
      <c r="A142" s="170" t="s">
        <v>337</v>
      </c>
      <c r="B142" s="170" t="s">
        <v>309</v>
      </c>
      <c r="C142" s="170" t="s">
        <v>310</v>
      </c>
      <c r="D142" s="170" t="s">
        <v>310</v>
      </c>
      <c r="E142" s="170">
        <v>1143.4000000000001</v>
      </c>
      <c r="F142" s="170">
        <v>1222.9000000000001</v>
      </c>
      <c r="G142" s="170">
        <v>667.5</v>
      </c>
      <c r="H142" s="170">
        <v>960.5</v>
      </c>
      <c r="I142" s="170">
        <v>740.6</v>
      </c>
      <c r="J142" s="170">
        <v>804.2</v>
      </c>
      <c r="K142" s="170">
        <v>685.5</v>
      </c>
      <c r="L142" s="170">
        <v>665.7</v>
      </c>
      <c r="M142" s="170">
        <v>607.70000000000005</v>
      </c>
      <c r="N142" s="170">
        <v>964.9</v>
      </c>
      <c r="O142" s="170">
        <v>1112.7</v>
      </c>
      <c r="P142" s="170">
        <v>759.6</v>
      </c>
      <c r="Q142" s="170">
        <v>747.8</v>
      </c>
      <c r="R142" s="170">
        <v>716.9</v>
      </c>
      <c r="S142" s="170">
        <v>705.2</v>
      </c>
      <c r="T142" s="170">
        <v>669.1</v>
      </c>
      <c r="U142" s="170">
        <v>686.1</v>
      </c>
      <c r="V142" s="170">
        <v>726.9</v>
      </c>
      <c r="W142" s="170">
        <v>753.3</v>
      </c>
      <c r="X142" s="170">
        <v>857.7</v>
      </c>
      <c r="Y142" s="170">
        <v>867</v>
      </c>
      <c r="Z142" s="170">
        <v>704.2</v>
      </c>
      <c r="AA142" s="170">
        <v>681</v>
      </c>
      <c r="AB142" s="170">
        <v>667.1</v>
      </c>
      <c r="AC142" s="170">
        <v>682.5</v>
      </c>
      <c r="AD142" s="170">
        <v>613.9</v>
      </c>
      <c r="AE142" s="170">
        <v>826.4</v>
      </c>
      <c r="AF142" s="170">
        <v>515.79999999999995</v>
      </c>
      <c r="AG142" s="170">
        <v>446.8</v>
      </c>
      <c r="AL142" s="171" t="s">
        <v>452</v>
      </c>
    </row>
    <row r="143" spans="1:38" s="170" customFormat="1" ht="11.25">
      <c r="A143" s="170" t="s">
        <v>337</v>
      </c>
      <c r="B143" s="170" t="s">
        <v>311</v>
      </c>
      <c r="C143" s="170" t="s">
        <v>310</v>
      </c>
      <c r="D143" s="170" t="s">
        <v>310</v>
      </c>
      <c r="E143" s="170">
        <v>0</v>
      </c>
      <c r="F143" s="170">
        <v>0</v>
      </c>
      <c r="G143" s="170">
        <v>0</v>
      </c>
      <c r="H143" s="170">
        <v>0</v>
      </c>
      <c r="I143" s="170">
        <v>0</v>
      </c>
      <c r="J143" s="170">
        <v>0</v>
      </c>
      <c r="K143" s="170">
        <v>0</v>
      </c>
      <c r="L143" s="170">
        <v>0</v>
      </c>
      <c r="M143" s="170">
        <v>0</v>
      </c>
      <c r="N143" s="170">
        <v>0</v>
      </c>
      <c r="O143" s="170">
        <v>0</v>
      </c>
      <c r="P143" s="170">
        <v>0</v>
      </c>
      <c r="Q143" s="170">
        <v>0</v>
      </c>
      <c r="R143" s="170">
        <v>0</v>
      </c>
      <c r="S143" s="170">
        <v>0</v>
      </c>
      <c r="T143" s="170">
        <v>0</v>
      </c>
      <c r="U143" s="170">
        <v>0</v>
      </c>
      <c r="V143" s="170">
        <v>0</v>
      </c>
      <c r="W143" s="170">
        <v>0</v>
      </c>
      <c r="X143" s="170">
        <v>0</v>
      </c>
      <c r="Y143" s="170">
        <v>0</v>
      </c>
      <c r="Z143" s="170">
        <v>0</v>
      </c>
      <c r="AA143" s="170">
        <v>0</v>
      </c>
      <c r="AB143" s="170">
        <v>0</v>
      </c>
      <c r="AC143" s="170">
        <v>0</v>
      </c>
      <c r="AD143" s="170">
        <v>0</v>
      </c>
      <c r="AE143" s="170">
        <v>0</v>
      </c>
      <c r="AF143" s="170">
        <v>0</v>
      </c>
      <c r="AG143" s="170">
        <v>0</v>
      </c>
      <c r="AL143" s="171" t="s">
        <v>453</v>
      </c>
    </row>
    <row r="144" spans="1:38" s="170" customFormat="1" ht="11.25">
      <c r="A144" s="170" t="s">
        <v>337</v>
      </c>
      <c r="B144" s="170" t="s">
        <v>313</v>
      </c>
      <c r="C144" s="170" t="s">
        <v>310</v>
      </c>
      <c r="D144" s="170" t="s">
        <v>310</v>
      </c>
      <c r="E144" s="170">
        <v>1143.4000000000001</v>
      </c>
      <c r="F144" s="170">
        <v>1222.9000000000001</v>
      </c>
      <c r="G144" s="170">
        <v>667.5</v>
      </c>
      <c r="H144" s="170">
        <v>960.5</v>
      </c>
      <c r="I144" s="170">
        <v>740.6</v>
      </c>
      <c r="J144" s="170">
        <v>832.4</v>
      </c>
      <c r="K144" s="170">
        <v>703.3</v>
      </c>
      <c r="L144" s="170">
        <v>684.8</v>
      </c>
      <c r="M144" s="170">
        <v>622.5</v>
      </c>
      <c r="N144" s="170">
        <v>995.1</v>
      </c>
      <c r="O144" s="170">
        <v>1149.2</v>
      </c>
      <c r="P144" s="170">
        <v>779.1</v>
      </c>
      <c r="Q144" s="170">
        <v>757.2</v>
      </c>
      <c r="R144" s="170">
        <v>723.7</v>
      </c>
      <c r="S144" s="170">
        <v>724</v>
      </c>
      <c r="T144" s="170">
        <v>678.4</v>
      </c>
      <c r="U144" s="170">
        <v>695.2</v>
      </c>
      <c r="V144" s="170">
        <v>732.7</v>
      </c>
      <c r="W144" s="170">
        <v>759.9</v>
      </c>
      <c r="X144" s="170">
        <v>857.7</v>
      </c>
      <c r="Y144" s="170">
        <v>867</v>
      </c>
      <c r="Z144" s="170">
        <v>767.3</v>
      </c>
      <c r="AA144" s="170">
        <v>736.1</v>
      </c>
      <c r="AB144" s="170">
        <v>746.4</v>
      </c>
      <c r="AC144" s="170">
        <v>712.5</v>
      </c>
      <c r="AD144" s="170">
        <v>683.4</v>
      </c>
      <c r="AE144" s="170">
        <v>964</v>
      </c>
      <c r="AF144" s="170">
        <v>786.5</v>
      </c>
      <c r="AG144" s="170">
        <v>768.1</v>
      </c>
      <c r="AL144" s="171" t="s">
        <v>454</v>
      </c>
    </row>
    <row r="145" spans="1:38" s="170" customFormat="1" ht="11.25">
      <c r="A145" s="170" t="s">
        <v>337</v>
      </c>
      <c r="B145" s="170" t="s">
        <v>28</v>
      </c>
      <c r="C145" s="170" t="s">
        <v>310</v>
      </c>
      <c r="D145" s="170" t="s">
        <v>310</v>
      </c>
      <c r="E145" s="170">
        <v>0</v>
      </c>
      <c r="F145" s="170">
        <v>0</v>
      </c>
      <c r="G145" s="170">
        <v>0</v>
      </c>
      <c r="H145" s="170">
        <v>0</v>
      </c>
      <c r="I145" s="170">
        <v>0</v>
      </c>
      <c r="J145" s="170">
        <v>0</v>
      </c>
      <c r="K145" s="170">
        <v>0</v>
      </c>
      <c r="L145" s="170">
        <v>0</v>
      </c>
      <c r="M145" s="170">
        <v>0</v>
      </c>
      <c r="N145" s="170">
        <v>0</v>
      </c>
      <c r="O145" s="170">
        <v>0</v>
      </c>
      <c r="P145" s="170">
        <v>0</v>
      </c>
      <c r="Q145" s="170">
        <v>0</v>
      </c>
      <c r="R145" s="170">
        <v>0</v>
      </c>
      <c r="S145" s="170">
        <v>0</v>
      </c>
      <c r="T145" s="170">
        <v>0</v>
      </c>
      <c r="U145" s="170">
        <v>0</v>
      </c>
      <c r="V145" s="170">
        <v>0</v>
      </c>
      <c r="W145" s="170">
        <v>0</v>
      </c>
      <c r="X145" s="170">
        <v>0</v>
      </c>
      <c r="Y145" s="170">
        <v>0</v>
      </c>
      <c r="Z145" s="170">
        <v>551.4</v>
      </c>
      <c r="AA145" s="170">
        <v>551.5</v>
      </c>
      <c r="AB145" s="170">
        <v>550.79999999999995</v>
      </c>
      <c r="AC145" s="170">
        <v>548.20000000000005</v>
      </c>
      <c r="AD145" s="170">
        <v>550.79999999999995</v>
      </c>
      <c r="AE145" s="170">
        <v>604.29999999999995</v>
      </c>
      <c r="AF145" s="170">
        <v>351.4</v>
      </c>
      <c r="AG145" s="170">
        <v>351.4</v>
      </c>
      <c r="AL145" s="171" t="s">
        <v>455</v>
      </c>
    </row>
    <row r="146" spans="1:38" s="170" customFormat="1" ht="11.25">
      <c r="A146" s="170" t="s">
        <v>337</v>
      </c>
      <c r="B146" s="170" t="s">
        <v>316</v>
      </c>
      <c r="C146" s="170" t="s">
        <v>310</v>
      </c>
      <c r="D146" s="170" t="s">
        <v>310</v>
      </c>
      <c r="E146" s="170">
        <v>0</v>
      </c>
      <c r="F146" s="170">
        <v>0</v>
      </c>
      <c r="G146" s="170">
        <v>0</v>
      </c>
      <c r="H146" s="170">
        <v>0</v>
      </c>
      <c r="I146" s="170">
        <v>0</v>
      </c>
      <c r="J146" s="170">
        <v>0</v>
      </c>
      <c r="K146" s="170">
        <v>0</v>
      </c>
      <c r="L146" s="170">
        <v>0</v>
      </c>
      <c r="M146" s="170">
        <v>0</v>
      </c>
      <c r="N146" s="170">
        <v>0</v>
      </c>
      <c r="O146" s="170">
        <v>0</v>
      </c>
      <c r="P146" s="170">
        <v>0</v>
      </c>
      <c r="Q146" s="170">
        <v>0</v>
      </c>
      <c r="R146" s="170">
        <v>0</v>
      </c>
      <c r="S146" s="170">
        <v>0</v>
      </c>
      <c r="T146" s="170">
        <v>0</v>
      </c>
      <c r="U146" s="170">
        <v>0</v>
      </c>
      <c r="V146" s="170">
        <v>0</v>
      </c>
      <c r="W146" s="170">
        <v>0</v>
      </c>
      <c r="X146" s="170">
        <v>0</v>
      </c>
      <c r="Y146" s="170">
        <v>0</v>
      </c>
      <c r="Z146" s="170">
        <v>0</v>
      </c>
      <c r="AA146" s="170">
        <v>0</v>
      </c>
      <c r="AB146" s="170">
        <v>0</v>
      </c>
      <c r="AC146" s="170">
        <v>0</v>
      </c>
      <c r="AD146" s="170">
        <v>0</v>
      </c>
      <c r="AE146" s="170">
        <v>0</v>
      </c>
      <c r="AF146" s="170">
        <v>0</v>
      </c>
      <c r="AG146" s="170">
        <v>0</v>
      </c>
      <c r="AL146" s="171" t="s">
        <v>456</v>
      </c>
    </row>
    <row r="147" spans="1:38" s="170" customFormat="1" ht="11.25">
      <c r="A147" s="170" t="s">
        <v>337</v>
      </c>
      <c r="B147" s="170" t="s">
        <v>318</v>
      </c>
      <c r="C147" s="170" t="s">
        <v>310</v>
      </c>
      <c r="D147" s="170" t="s">
        <v>310</v>
      </c>
      <c r="E147" s="170">
        <v>0</v>
      </c>
      <c r="F147" s="170">
        <v>0</v>
      </c>
      <c r="G147" s="170">
        <v>0</v>
      </c>
      <c r="H147" s="170">
        <v>0</v>
      </c>
      <c r="I147" s="170">
        <v>0</v>
      </c>
      <c r="J147" s="170">
        <v>0</v>
      </c>
      <c r="K147" s="170">
        <v>0</v>
      </c>
      <c r="L147" s="170">
        <v>0</v>
      </c>
      <c r="M147" s="170">
        <v>0</v>
      </c>
      <c r="N147" s="170">
        <v>0</v>
      </c>
      <c r="O147" s="170">
        <v>0</v>
      </c>
      <c r="P147" s="170">
        <v>0</v>
      </c>
      <c r="Q147" s="170">
        <v>0</v>
      </c>
      <c r="R147" s="170">
        <v>0</v>
      </c>
      <c r="S147" s="170">
        <v>1960</v>
      </c>
      <c r="T147" s="170">
        <v>1978.7</v>
      </c>
      <c r="U147" s="170">
        <v>1754.7</v>
      </c>
      <c r="V147" s="170">
        <v>3359.8</v>
      </c>
      <c r="W147" s="170">
        <v>2464.1999999999998</v>
      </c>
      <c r="X147" s="170">
        <v>0</v>
      </c>
      <c r="Y147" s="170">
        <v>0</v>
      </c>
      <c r="Z147" s="170">
        <v>0</v>
      </c>
      <c r="AA147" s="170">
        <v>0</v>
      </c>
      <c r="AB147" s="170">
        <v>0</v>
      </c>
      <c r="AC147" s="170">
        <v>0</v>
      </c>
      <c r="AD147" s="170">
        <v>0</v>
      </c>
      <c r="AE147" s="170">
        <v>0</v>
      </c>
      <c r="AF147" s="170">
        <v>0</v>
      </c>
      <c r="AG147" s="170">
        <v>0</v>
      </c>
      <c r="AL147" s="171" t="s">
        <v>457</v>
      </c>
    </row>
    <row r="148" spans="1:38" s="170" customFormat="1" ht="11.25">
      <c r="A148" s="170" t="s">
        <v>338</v>
      </c>
      <c r="B148" s="170" t="s">
        <v>309</v>
      </c>
      <c r="C148" s="170" t="s">
        <v>310</v>
      </c>
      <c r="D148" s="170" t="s">
        <v>310</v>
      </c>
      <c r="E148" s="170">
        <v>379.8</v>
      </c>
      <c r="F148" s="170">
        <v>319.2</v>
      </c>
      <c r="G148" s="170">
        <v>403.6</v>
      </c>
      <c r="H148" s="170">
        <v>444.6</v>
      </c>
      <c r="I148" s="170">
        <v>360.4</v>
      </c>
      <c r="J148" s="170">
        <v>404.8</v>
      </c>
      <c r="K148" s="170">
        <v>438</v>
      </c>
      <c r="L148" s="170">
        <v>293.8</v>
      </c>
      <c r="M148" s="170">
        <v>312.7</v>
      </c>
      <c r="N148" s="170">
        <v>253.8</v>
      </c>
      <c r="O148" s="170">
        <v>258</v>
      </c>
      <c r="P148" s="170">
        <v>317.39999999999998</v>
      </c>
      <c r="Q148" s="170">
        <v>294.2</v>
      </c>
      <c r="R148" s="170">
        <v>328.3</v>
      </c>
      <c r="S148" s="170">
        <v>348.4</v>
      </c>
      <c r="T148" s="170">
        <v>355.9</v>
      </c>
      <c r="U148" s="170">
        <v>367.3</v>
      </c>
      <c r="V148" s="170">
        <v>387.5</v>
      </c>
      <c r="W148" s="170">
        <v>428.5</v>
      </c>
      <c r="X148" s="170">
        <v>444.2</v>
      </c>
      <c r="Y148" s="170">
        <v>427.8</v>
      </c>
      <c r="Z148" s="170">
        <v>399.7</v>
      </c>
      <c r="AA148" s="170">
        <v>438.1</v>
      </c>
      <c r="AB148" s="170">
        <v>401.7</v>
      </c>
      <c r="AC148" s="170">
        <v>472.6</v>
      </c>
      <c r="AD148" s="170">
        <v>434.4</v>
      </c>
      <c r="AE148" s="170">
        <v>390</v>
      </c>
      <c r="AF148" s="170">
        <v>331.7</v>
      </c>
      <c r="AG148" s="170" t="s">
        <v>310</v>
      </c>
      <c r="AL148" s="171" t="s">
        <v>458</v>
      </c>
    </row>
    <row r="149" spans="1:38" s="170" customFormat="1" ht="11.25">
      <c r="A149" s="170" t="s">
        <v>338</v>
      </c>
      <c r="B149" s="170" t="s">
        <v>311</v>
      </c>
      <c r="C149" s="170" t="s">
        <v>310</v>
      </c>
      <c r="D149" s="170" t="s">
        <v>310</v>
      </c>
      <c r="E149" s="170">
        <v>0</v>
      </c>
      <c r="F149" s="170">
        <v>0</v>
      </c>
      <c r="G149" s="170">
        <v>0</v>
      </c>
      <c r="H149" s="170">
        <v>0</v>
      </c>
      <c r="I149" s="170">
        <v>0</v>
      </c>
      <c r="J149" s="170">
        <v>0</v>
      </c>
      <c r="K149" s="170">
        <v>0</v>
      </c>
      <c r="L149" s="170">
        <v>0</v>
      </c>
      <c r="M149" s="170">
        <v>0</v>
      </c>
      <c r="N149" s="170">
        <v>0</v>
      </c>
      <c r="O149" s="170">
        <v>0</v>
      </c>
      <c r="P149" s="170">
        <v>0</v>
      </c>
      <c r="Q149" s="170">
        <v>0</v>
      </c>
      <c r="R149" s="170">
        <v>0</v>
      </c>
      <c r="S149" s="170">
        <v>0</v>
      </c>
      <c r="T149" s="170">
        <v>0</v>
      </c>
      <c r="U149" s="170">
        <v>0</v>
      </c>
      <c r="V149" s="170">
        <v>0</v>
      </c>
      <c r="W149" s="170">
        <v>0</v>
      </c>
      <c r="X149" s="170">
        <v>0</v>
      </c>
      <c r="Y149" s="170">
        <v>0</v>
      </c>
      <c r="Z149" s="170">
        <v>0</v>
      </c>
      <c r="AA149" s="170">
        <v>0</v>
      </c>
      <c r="AB149" s="170">
        <v>0</v>
      </c>
      <c r="AC149" s="170">
        <v>0</v>
      </c>
      <c r="AD149" s="170">
        <v>0</v>
      </c>
      <c r="AE149" s="170">
        <v>0</v>
      </c>
      <c r="AF149" s="170">
        <v>0</v>
      </c>
      <c r="AG149" s="170" t="s">
        <v>310</v>
      </c>
      <c r="AL149" s="171" t="s">
        <v>459</v>
      </c>
    </row>
    <row r="150" spans="1:38" s="170" customFormat="1" ht="11.25">
      <c r="A150" s="170" t="s">
        <v>338</v>
      </c>
      <c r="B150" s="170" t="s">
        <v>313</v>
      </c>
      <c r="C150" s="170" t="s">
        <v>310</v>
      </c>
      <c r="D150" s="170" t="s">
        <v>310</v>
      </c>
      <c r="E150" s="170">
        <v>955.2</v>
      </c>
      <c r="F150" s="170">
        <v>950.7</v>
      </c>
      <c r="G150" s="170">
        <v>956.9</v>
      </c>
      <c r="H150" s="170">
        <v>957.8</v>
      </c>
      <c r="I150" s="170">
        <v>943.7</v>
      </c>
      <c r="J150" s="170">
        <v>962.6</v>
      </c>
      <c r="K150" s="170">
        <v>949</v>
      </c>
      <c r="L150" s="170">
        <v>953.9</v>
      </c>
      <c r="M150" s="170">
        <v>962.6</v>
      </c>
      <c r="N150" s="170">
        <v>955.7</v>
      </c>
      <c r="O150" s="170">
        <v>943.7</v>
      </c>
      <c r="P150" s="170">
        <v>956.9</v>
      </c>
      <c r="Q150" s="170">
        <v>956.9</v>
      </c>
      <c r="R150" s="170">
        <v>952.5</v>
      </c>
      <c r="S150" s="170">
        <v>2221.3000000000002</v>
      </c>
      <c r="T150" s="170">
        <v>2232</v>
      </c>
      <c r="U150" s="170">
        <v>2238.5</v>
      </c>
      <c r="V150" s="170">
        <v>2232</v>
      </c>
      <c r="W150" s="170">
        <v>2226.3000000000002</v>
      </c>
      <c r="X150" s="170">
        <v>2221.3000000000002</v>
      </c>
      <c r="Y150" s="170">
        <v>2232</v>
      </c>
      <c r="Z150" s="170">
        <v>2221.3000000000002</v>
      </c>
      <c r="AA150" s="170">
        <v>2221.3000000000002</v>
      </c>
      <c r="AB150" s="170">
        <v>2127</v>
      </c>
      <c r="AC150" s="170">
        <v>1951.6</v>
      </c>
      <c r="AD150" s="170">
        <v>2211.8000000000002</v>
      </c>
      <c r="AE150" s="170">
        <v>2232.5</v>
      </c>
      <c r="AF150" s="170">
        <v>2526</v>
      </c>
      <c r="AG150" s="170" t="s">
        <v>310</v>
      </c>
      <c r="AL150" s="171" t="s">
        <v>460</v>
      </c>
    </row>
    <row r="151" spans="1:38" s="170" customFormat="1" ht="11.25">
      <c r="A151" s="170" t="s">
        <v>338</v>
      </c>
      <c r="B151" s="170" t="s">
        <v>28</v>
      </c>
      <c r="C151" s="170" t="s">
        <v>310</v>
      </c>
      <c r="D151" s="170" t="s">
        <v>310</v>
      </c>
      <c r="E151" s="170">
        <v>811.3</v>
      </c>
      <c r="F151" s="170">
        <v>755.6</v>
      </c>
      <c r="G151" s="170">
        <v>771.2</v>
      </c>
      <c r="H151" s="170">
        <v>777.4</v>
      </c>
      <c r="I151" s="170">
        <v>652.4</v>
      </c>
      <c r="J151" s="170">
        <v>751.6</v>
      </c>
      <c r="K151" s="170">
        <v>766.1</v>
      </c>
      <c r="L151" s="170">
        <v>543.29999999999995</v>
      </c>
      <c r="M151" s="170">
        <v>639.79999999999995</v>
      </c>
      <c r="N151" s="170">
        <v>551.6</v>
      </c>
      <c r="O151" s="170">
        <v>549.79999999999995</v>
      </c>
      <c r="P151" s="170">
        <v>591.1</v>
      </c>
      <c r="Q151" s="170">
        <v>564.4</v>
      </c>
      <c r="R151" s="170">
        <v>549.9</v>
      </c>
      <c r="S151" s="170">
        <v>599.29999999999995</v>
      </c>
      <c r="T151" s="170">
        <v>606.20000000000005</v>
      </c>
      <c r="U151" s="170">
        <v>593.1</v>
      </c>
      <c r="V151" s="170">
        <v>608.20000000000005</v>
      </c>
      <c r="W151" s="170">
        <v>631.5</v>
      </c>
      <c r="X151" s="170">
        <v>659.2</v>
      </c>
      <c r="Y151" s="170">
        <v>615.29999999999995</v>
      </c>
      <c r="Z151" s="170">
        <v>583.70000000000005</v>
      </c>
      <c r="AA151" s="170">
        <v>591.9</v>
      </c>
      <c r="AB151" s="170">
        <v>549.29999999999995</v>
      </c>
      <c r="AC151" s="170">
        <v>578.70000000000005</v>
      </c>
      <c r="AD151" s="170">
        <v>560.70000000000005</v>
      </c>
      <c r="AE151" s="170">
        <v>534.70000000000005</v>
      </c>
      <c r="AF151" s="170">
        <v>498</v>
      </c>
      <c r="AG151" s="170" t="s">
        <v>310</v>
      </c>
      <c r="AL151" s="171" t="s">
        <v>461</v>
      </c>
    </row>
    <row r="152" spans="1:38" s="170" customFormat="1" ht="11.25">
      <c r="A152" s="170" t="s">
        <v>338</v>
      </c>
      <c r="B152" s="170" t="s">
        <v>316</v>
      </c>
      <c r="C152" s="170" t="s">
        <v>310</v>
      </c>
      <c r="D152" s="170" t="s">
        <v>310</v>
      </c>
      <c r="E152" s="170">
        <v>0</v>
      </c>
      <c r="F152" s="170">
        <v>0</v>
      </c>
      <c r="G152" s="170">
        <v>0</v>
      </c>
      <c r="H152" s="170">
        <v>0</v>
      </c>
      <c r="I152" s="170">
        <v>0</v>
      </c>
      <c r="J152" s="170">
        <v>0</v>
      </c>
      <c r="K152" s="170">
        <v>0</v>
      </c>
      <c r="L152" s="170">
        <v>0</v>
      </c>
      <c r="M152" s="170">
        <v>0</v>
      </c>
      <c r="N152" s="170">
        <v>0</v>
      </c>
      <c r="O152" s="170">
        <v>0</v>
      </c>
      <c r="P152" s="170">
        <v>0</v>
      </c>
      <c r="Q152" s="170">
        <v>0</v>
      </c>
      <c r="R152" s="170">
        <v>0</v>
      </c>
      <c r="S152" s="170">
        <v>0</v>
      </c>
      <c r="T152" s="170">
        <v>0</v>
      </c>
      <c r="U152" s="170">
        <v>0</v>
      </c>
      <c r="V152" s="170">
        <v>0</v>
      </c>
      <c r="W152" s="170">
        <v>0</v>
      </c>
      <c r="X152" s="170">
        <v>0</v>
      </c>
      <c r="Y152" s="170">
        <v>0</v>
      </c>
      <c r="Z152" s="170">
        <v>0</v>
      </c>
      <c r="AA152" s="170">
        <v>0</v>
      </c>
      <c r="AB152" s="170">
        <v>0</v>
      </c>
      <c r="AC152" s="170">
        <v>0</v>
      </c>
      <c r="AD152" s="170">
        <v>0</v>
      </c>
      <c r="AE152" s="170">
        <v>0</v>
      </c>
      <c r="AF152" s="170">
        <v>0</v>
      </c>
      <c r="AG152" s="170" t="s">
        <v>310</v>
      </c>
      <c r="AL152" s="171" t="s">
        <v>462</v>
      </c>
    </row>
    <row r="153" spans="1:38" s="170" customFormat="1" ht="11.25">
      <c r="A153" s="170" t="s">
        <v>338</v>
      </c>
      <c r="B153" s="170" t="s">
        <v>318</v>
      </c>
      <c r="C153" s="170" t="s">
        <v>310</v>
      </c>
      <c r="D153" s="170" t="s">
        <v>310</v>
      </c>
      <c r="E153" s="170">
        <v>2712.6</v>
      </c>
      <c r="F153" s="170">
        <v>2662</v>
      </c>
      <c r="G153" s="170">
        <v>2675.3</v>
      </c>
      <c r="H153" s="170">
        <v>2688</v>
      </c>
      <c r="I153" s="170">
        <v>2666.6</v>
      </c>
      <c r="J153" s="170">
        <v>2713.7</v>
      </c>
      <c r="K153" s="170">
        <v>2701.4</v>
      </c>
      <c r="L153" s="170">
        <v>2690.2</v>
      </c>
      <c r="M153" s="170">
        <v>2673.5</v>
      </c>
      <c r="N153" s="170">
        <v>2692.1</v>
      </c>
      <c r="O153" s="170">
        <v>2688</v>
      </c>
      <c r="P153" s="170">
        <v>2685.9</v>
      </c>
      <c r="Q153" s="170">
        <v>2682</v>
      </c>
      <c r="R153" s="170">
        <v>2682</v>
      </c>
      <c r="S153" s="170">
        <v>4018</v>
      </c>
      <c r="T153" s="170">
        <v>4022.7</v>
      </c>
      <c r="U153" s="170">
        <v>4049.5</v>
      </c>
      <c r="V153" s="170">
        <v>4034.8</v>
      </c>
      <c r="W153" s="170">
        <v>4036.4</v>
      </c>
      <c r="X153" s="170">
        <v>4017.5</v>
      </c>
      <c r="Y153" s="170">
        <v>4044.3</v>
      </c>
      <c r="Z153" s="170">
        <v>4019.6</v>
      </c>
      <c r="AA153" s="170">
        <v>4030.7</v>
      </c>
      <c r="AB153" s="170">
        <v>3958.8</v>
      </c>
      <c r="AC153" s="170">
        <v>3542.6</v>
      </c>
      <c r="AD153" s="170">
        <v>5220.6000000000004</v>
      </c>
      <c r="AE153" s="170">
        <v>5361.1</v>
      </c>
      <c r="AF153" s="170">
        <v>3514.2</v>
      </c>
      <c r="AG153" s="170" t="s">
        <v>310</v>
      </c>
      <c r="AL153" s="171" t="s">
        <v>463</v>
      </c>
    </row>
    <row r="154" spans="1:38" s="170" customFormat="1" ht="11.25">
      <c r="A154" s="170" t="s">
        <v>339</v>
      </c>
      <c r="B154" s="170" t="s">
        <v>309</v>
      </c>
      <c r="C154" s="170" t="s">
        <v>310</v>
      </c>
      <c r="D154" s="170" t="s">
        <v>310</v>
      </c>
      <c r="E154" s="170">
        <v>1054.7</v>
      </c>
      <c r="F154" s="170">
        <v>1796.1</v>
      </c>
      <c r="G154" s="170">
        <v>161.5</v>
      </c>
      <c r="H154" s="170">
        <v>179.6</v>
      </c>
      <c r="I154" s="170">
        <v>259</v>
      </c>
      <c r="J154" s="170">
        <v>632.9</v>
      </c>
      <c r="K154" s="170">
        <v>826.6</v>
      </c>
      <c r="L154" s="170">
        <v>729.7</v>
      </c>
      <c r="M154" s="170">
        <v>823</v>
      </c>
      <c r="N154" s="170">
        <v>791.7</v>
      </c>
      <c r="O154" s="170">
        <v>852.7</v>
      </c>
      <c r="P154" s="170">
        <v>876.6</v>
      </c>
      <c r="Q154" s="170">
        <v>770.3</v>
      </c>
      <c r="R154" s="170">
        <v>796</v>
      </c>
      <c r="S154" s="170">
        <v>849.7</v>
      </c>
      <c r="T154" s="170">
        <v>998.1</v>
      </c>
      <c r="U154" s="170">
        <v>817.8</v>
      </c>
      <c r="V154" s="170">
        <v>791.4</v>
      </c>
      <c r="W154" s="170">
        <v>712.7</v>
      </c>
      <c r="X154" s="170">
        <v>937.3</v>
      </c>
      <c r="Y154" s="170">
        <v>936.3</v>
      </c>
      <c r="Z154" s="170">
        <v>764.1</v>
      </c>
      <c r="AA154" s="170">
        <v>698.7</v>
      </c>
      <c r="AB154" s="170">
        <v>705</v>
      </c>
      <c r="AC154" s="170">
        <v>739.3</v>
      </c>
      <c r="AD154" s="170">
        <v>820.8</v>
      </c>
      <c r="AE154" s="170">
        <v>701.9</v>
      </c>
      <c r="AF154" s="170">
        <v>698.5</v>
      </c>
      <c r="AG154" s="170">
        <v>776.3</v>
      </c>
      <c r="AL154" s="172" t="s">
        <v>464</v>
      </c>
    </row>
    <row r="155" spans="1:38" s="170" customFormat="1" ht="11.25">
      <c r="A155" s="170" t="s">
        <v>339</v>
      </c>
      <c r="B155" s="170" t="s">
        <v>311</v>
      </c>
      <c r="C155" s="170" t="s">
        <v>310</v>
      </c>
      <c r="D155" s="170" t="s">
        <v>310</v>
      </c>
      <c r="E155" s="170">
        <v>2108.5</v>
      </c>
      <c r="F155" s="170">
        <v>5933.7</v>
      </c>
      <c r="G155" s="170">
        <v>819</v>
      </c>
      <c r="H155" s="170">
        <v>995.2</v>
      </c>
      <c r="I155" s="170">
        <v>841.2</v>
      </c>
      <c r="J155" s="170">
        <v>1382.3</v>
      </c>
      <c r="K155" s="170">
        <v>1718.8</v>
      </c>
      <c r="L155" s="170">
        <v>1653.8</v>
      </c>
      <c r="M155" s="170">
        <v>1647.6</v>
      </c>
      <c r="N155" s="170">
        <v>1585</v>
      </c>
      <c r="O155" s="170">
        <v>1720.3</v>
      </c>
      <c r="P155" s="170">
        <v>1508.7</v>
      </c>
      <c r="Q155" s="170">
        <v>1492.7</v>
      </c>
      <c r="R155" s="170">
        <v>1562.5</v>
      </c>
      <c r="S155" s="170">
        <v>1562.4</v>
      </c>
      <c r="T155" s="170">
        <v>1565.3</v>
      </c>
      <c r="U155" s="170">
        <v>1224</v>
      </c>
      <c r="V155" s="170">
        <v>1314.7</v>
      </c>
      <c r="W155" s="170">
        <v>1330.4</v>
      </c>
      <c r="X155" s="170">
        <v>1332</v>
      </c>
      <c r="Y155" s="170">
        <v>1359.4</v>
      </c>
      <c r="Z155" s="170">
        <v>1303.3</v>
      </c>
      <c r="AA155" s="170">
        <v>1101.7</v>
      </c>
      <c r="AB155" s="170">
        <v>1100.2</v>
      </c>
      <c r="AC155" s="170">
        <v>1097.4000000000001</v>
      </c>
      <c r="AD155" s="170">
        <v>1095.7</v>
      </c>
      <c r="AE155" s="170">
        <v>1083.0999999999999</v>
      </c>
      <c r="AF155" s="170">
        <v>1117.3</v>
      </c>
      <c r="AG155" s="170">
        <v>1117.3</v>
      </c>
      <c r="AL155" s="171" t="s">
        <v>465</v>
      </c>
    </row>
    <row r="156" spans="1:38" s="170" customFormat="1" ht="11.25">
      <c r="A156" s="170" t="s">
        <v>339</v>
      </c>
      <c r="B156" s="170" t="s">
        <v>313</v>
      </c>
      <c r="C156" s="170" t="s">
        <v>310</v>
      </c>
      <c r="D156" s="170" t="s">
        <v>310</v>
      </c>
      <c r="E156" s="170">
        <v>0</v>
      </c>
      <c r="F156" s="170">
        <v>0</v>
      </c>
      <c r="G156" s="170">
        <v>1998.2</v>
      </c>
      <c r="H156" s="170">
        <v>1998.2</v>
      </c>
      <c r="I156" s="170">
        <v>1998.2</v>
      </c>
      <c r="J156" s="170">
        <v>1998.2</v>
      </c>
      <c r="K156" s="170">
        <v>2010.5</v>
      </c>
      <c r="L156" s="170">
        <v>2010.5</v>
      </c>
      <c r="M156" s="170">
        <v>1096.5</v>
      </c>
      <c r="N156" s="170">
        <v>1076.9000000000001</v>
      </c>
      <c r="O156" s="170">
        <v>1069.9000000000001</v>
      </c>
      <c r="P156" s="170">
        <v>1062.0999999999999</v>
      </c>
      <c r="Q156" s="170">
        <v>1055.5</v>
      </c>
      <c r="R156" s="170">
        <v>1054</v>
      </c>
      <c r="S156" s="170">
        <v>1051.5</v>
      </c>
      <c r="T156" s="170">
        <v>1051.8</v>
      </c>
      <c r="U156" s="170">
        <v>335.5</v>
      </c>
      <c r="V156" s="170">
        <v>383.8</v>
      </c>
      <c r="W156" s="170">
        <v>392.2</v>
      </c>
      <c r="X156" s="170">
        <v>377.3</v>
      </c>
      <c r="Y156" s="170">
        <v>347</v>
      </c>
      <c r="Z156" s="170">
        <v>382.3</v>
      </c>
      <c r="AA156" s="170">
        <v>424.4</v>
      </c>
      <c r="AB156" s="170">
        <v>425.1</v>
      </c>
      <c r="AC156" s="170">
        <v>463.5</v>
      </c>
      <c r="AD156" s="170">
        <v>500.2</v>
      </c>
      <c r="AE156" s="170">
        <v>584.29999999999995</v>
      </c>
      <c r="AF156" s="170">
        <v>796</v>
      </c>
      <c r="AG156" s="170">
        <v>712.4</v>
      </c>
      <c r="AL156" s="171" t="s">
        <v>466</v>
      </c>
    </row>
    <row r="157" spans="1:38" s="170" customFormat="1" ht="11.25">
      <c r="A157" s="170" t="s">
        <v>339</v>
      </c>
      <c r="B157" s="170" t="s">
        <v>28</v>
      </c>
      <c r="C157" s="170" t="s">
        <v>310</v>
      </c>
      <c r="D157" s="170" t="s">
        <v>310</v>
      </c>
      <c r="E157" s="170">
        <v>0</v>
      </c>
      <c r="F157" s="170">
        <v>0</v>
      </c>
      <c r="G157" s="170">
        <v>0</v>
      </c>
      <c r="H157" s="170">
        <v>0</v>
      </c>
      <c r="I157" s="170">
        <v>288.60000000000002</v>
      </c>
      <c r="J157" s="170">
        <v>288.60000000000002</v>
      </c>
      <c r="K157" s="170">
        <v>288.5</v>
      </c>
      <c r="L157" s="170">
        <v>276.8</v>
      </c>
      <c r="M157" s="170">
        <v>288.5</v>
      </c>
      <c r="N157" s="170">
        <v>288.7</v>
      </c>
      <c r="O157" s="170">
        <v>288.5</v>
      </c>
      <c r="P157" s="170">
        <v>288.5</v>
      </c>
      <c r="Q157" s="170">
        <v>288.5</v>
      </c>
      <c r="R157" s="170">
        <v>288.5</v>
      </c>
      <c r="S157" s="170">
        <v>288.60000000000002</v>
      </c>
      <c r="T157" s="170">
        <v>288.60000000000002</v>
      </c>
      <c r="U157" s="170">
        <v>288.5</v>
      </c>
      <c r="V157" s="170">
        <v>309.89999999999998</v>
      </c>
      <c r="W157" s="170">
        <v>277.10000000000002</v>
      </c>
      <c r="X157" s="170">
        <v>304.7</v>
      </c>
      <c r="Y157" s="170">
        <v>274.2</v>
      </c>
      <c r="Z157" s="170">
        <v>261.7</v>
      </c>
      <c r="AA157" s="170">
        <v>263.10000000000002</v>
      </c>
      <c r="AB157" s="170">
        <v>270.60000000000002</v>
      </c>
      <c r="AC157" s="170">
        <v>244.5</v>
      </c>
      <c r="AD157" s="170">
        <v>250.7</v>
      </c>
      <c r="AE157" s="170">
        <v>245.8</v>
      </c>
      <c r="AF157" s="170">
        <v>246.2</v>
      </c>
      <c r="AG157" s="170">
        <v>246.2</v>
      </c>
      <c r="AL157" s="171" t="s">
        <v>467</v>
      </c>
    </row>
    <row r="158" spans="1:38" s="170" customFormat="1" ht="11.25">
      <c r="A158" s="170" t="s">
        <v>339</v>
      </c>
      <c r="B158" s="170" t="s">
        <v>316</v>
      </c>
      <c r="C158" s="170" t="s">
        <v>310</v>
      </c>
      <c r="D158" s="170" t="s">
        <v>310</v>
      </c>
      <c r="E158" s="170">
        <v>0</v>
      </c>
      <c r="F158" s="170">
        <v>0</v>
      </c>
      <c r="G158" s="170">
        <v>0</v>
      </c>
      <c r="H158" s="170">
        <v>0</v>
      </c>
      <c r="I158" s="170">
        <v>0</v>
      </c>
      <c r="J158" s="170">
        <v>0</v>
      </c>
      <c r="K158" s="170">
        <v>0</v>
      </c>
      <c r="L158" s="170">
        <v>0</v>
      </c>
      <c r="M158" s="170">
        <v>0</v>
      </c>
      <c r="N158" s="170">
        <v>0</v>
      </c>
      <c r="O158" s="170">
        <v>0</v>
      </c>
      <c r="P158" s="170">
        <v>0</v>
      </c>
      <c r="Q158" s="170">
        <v>0</v>
      </c>
      <c r="R158" s="170">
        <v>0</v>
      </c>
      <c r="S158" s="170">
        <v>0</v>
      </c>
      <c r="T158" s="170">
        <v>0</v>
      </c>
      <c r="U158" s="170">
        <v>0</v>
      </c>
      <c r="V158" s="170">
        <v>0</v>
      </c>
      <c r="W158" s="170">
        <v>0</v>
      </c>
      <c r="X158" s="170">
        <v>0</v>
      </c>
      <c r="Y158" s="170">
        <v>0</v>
      </c>
      <c r="Z158" s="170">
        <v>0</v>
      </c>
      <c r="AA158" s="170">
        <v>0</v>
      </c>
      <c r="AB158" s="170">
        <v>0</v>
      </c>
      <c r="AC158" s="170">
        <v>0</v>
      </c>
      <c r="AD158" s="170">
        <v>0</v>
      </c>
      <c r="AE158" s="170">
        <v>0</v>
      </c>
      <c r="AF158" s="170">
        <v>0</v>
      </c>
      <c r="AG158" s="170">
        <v>0</v>
      </c>
      <c r="AL158" s="171" t="s">
        <v>468</v>
      </c>
    </row>
    <row r="159" spans="1:38" s="170" customFormat="1" ht="11.25">
      <c r="A159" s="170" t="s">
        <v>339</v>
      </c>
      <c r="B159" s="170" t="s">
        <v>318</v>
      </c>
      <c r="C159" s="170" t="s">
        <v>310</v>
      </c>
      <c r="D159" s="170" t="s">
        <v>310</v>
      </c>
      <c r="E159" s="170">
        <v>0</v>
      </c>
      <c r="F159" s="170">
        <v>0</v>
      </c>
      <c r="G159" s="170">
        <v>0</v>
      </c>
      <c r="H159" s="170">
        <v>0</v>
      </c>
      <c r="I159" s="170">
        <v>0</v>
      </c>
      <c r="J159" s="170">
        <v>0</v>
      </c>
      <c r="K159" s="170">
        <v>0</v>
      </c>
      <c r="L159" s="170">
        <v>0</v>
      </c>
      <c r="M159" s="170">
        <v>0</v>
      </c>
      <c r="N159" s="170">
        <v>0</v>
      </c>
      <c r="O159" s="170">
        <v>0</v>
      </c>
      <c r="P159" s="170">
        <v>0</v>
      </c>
      <c r="Q159" s="170">
        <v>0</v>
      </c>
      <c r="R159" s="170">
        <v>0</v>
      </c>
      <c r="S159" s="170">
        <v>0</v>
      </c>
      <c r="T159" s="170">
        <v>0</v>
      </c>
      <c r="U159" s="170">
        <v>505.6</v>
      </c>
      <c r="V159" s="170">
        <v>505</v>
      </c>
      <c r="W159" s="170">
        <v>504</v>
      </c>
      <c r="X159" s="170">
        <v>504.7</v>
      </c>
      <c r="Y159" s="170">
        <v>504.8</v>
      </c>
      <c r="Z159" s="170">
        <v>503.4</v>
      </c>
      <c r="AA159" s="170">
        <v>503.1</v>
      </c>
      <c r="AB159" s="170">
        <v>506.1</v>
      </c>
      <c r="AC159" s="170">
        <v>501.5</v>
      </c>
      <c r="AD159" s="170">
        <v>493.4</v>
      </c>
      <c r="AE159" s="170">
        <v>499.7</v>
      </c>
      <c r="AF159" s="170">
        <v>493.2</v>
      </c>
      <c r="AG159" s="170">
        <v>493.2</v>
      </c>
      <c r="AL159" s="171" t="s">
        <v>469</v>
      </c>
    </row>
    <row r="160" spans="1:38" s="170" customFormat="1" ht="11.25">
      <c r="A160" s="170" t="s">
        <v>340</v>
      </c>
      <c r="B160" s="170" t="s">
        <v>309</v>
      </c>
      <c r="C160" s="170" t="s">
        <v>310</v>
      </c>
      <c r="D160" s="170" t="s">
        <v>310</v>
      </c>
      <c r="E160" s="170">
        <v>1466.4</v>
      </c>
      <c r="F160" s="170">
        <v>1459.2</v>
      </c>
      <c r="G160" s="170">
        <v>1524.1</v>
      </c>
      <c r="H160" s="170">
        <v>1681.2</v>
      </c>
      <c r="I160" s="170">
        <v>1736.9</v>
      </c>
      <c r="J160" s="170">
        <v>1828.9</v>
      </c>
      <c r="K160" s="170">
        <v>1166.5</v>
      </c>
      <c r="L160" s="170">
        <v>1470.7</v>
      </c>
      <c r="M160" s="170">
        <v>1456.6</v>
      </c>
      <c r="N160" s="170">
        <v>1102.0999999999999</v>
      </c>
      <c r="O160" s="170">
        <v>1143.9000000000001</v>
      </c>
      <c r="P160" s="170">
        <v>1318</v>
      </c>
      <c r="Q160" s="170">
        <v>1655.5</v>
      </c>
      <c r="R160" s="170">
        <v>1595.2</v>
      </c>
      <c r="S160" s="170">
        <v>1298.5</v>
      </c>
      <c r="T160" s="170">
        <v>1298.9000000000001</v>
      </c>
      <c r="U160" s="170">
        <v>1511.7</v>
      </c>
      <c r="V160" s="170">
        <v>1513.3</v>
      </c>
      <c r="W160" s="170">
        <v>1065.8</v>
      </c>
      <c r="X160" s="170">
        <v>2242.1999999999998</v>
      </c>
      <c r="Y160" s="170">
        <v>1376.5</v>
      </c>
      <c r="Z160" s="170">
        <v>2506.8000000000002</v>
      </c>
      <c r="AA160" s="170">
        <v>1620.4</v>
      </c>
      <c r="AB160" s="170">
        <v>1284.7</v>
      </c>
      <c r="AC160" s="170">
        <v>1346.2</v>
      </c>
      <c r="AD160" s="170">
        <v>1416.9</v>
      </c>
      <c r="AE160" s="170">
        <v>1213.2</v>
      </c>
      <c r="AF160" s="170">
        <v>1258</v>
      </c>
      <c r="AG160" s="170" t="s">
        <v>310</v>
      </c>
      <c r="AL160" s="171" t="s">
        <v>470</v>
      </c>
    </row>
    <row r="161" spans="1:38" s="170" customFormat="1" ht="11.25">
      <c r="A161" s="170" t="s">
        <v>340</v>
      </c>
      <c r="B161" s="170" t="s">
        <v>311</v>
      </c>
      <c r="C161" s="170" t="s">
        <v>310</v>
      </c>
      <c r="D161" s="170" t="s">
        <v>310</v>
      </c>
      <c r="E161" s="170">
        <v>1477.3</v>
      </c>
      <c r="F161" s="170">
        <v>1471.1</v>
      </c>
      <c r="G161" s="170">
        <v>1535.9</v>
      </c>
      <c r="H161" s="170">
        <v>1693.9</v>
      </c>
      <c r="I161" s="170">
        <v>1756.1</v>
      </c>
      <c r="J161" s="170">
        <v>1853.7</v>
      </c>
      <c r="K161" s="170">
        <v>1168.7</v>
      </c>
      <c r="L161" s="170">
        <v>1480.8</v>
      </c>
      <c r="M161" s="170">
        <v>1466.1</v>
      </c>
      <c r="N161" s="170">
        <v>1103</v>
      </c>
      <c r="O161" s="170">
        <v>1145.0999999999999</v>
      </c>
      <c r="P161" s="170">
        <v>1324.4</v>
      </c>
      <c r="Q161" s="170">
        <v>1688.1</v>
      </c>
      <c r="R161" s="170">
        <v>1598.4</v>
      </c>
      <c r="S161" s="170">
        <v>1300.0999999999999</v>
      </c>
      <c r="T161" s="170">
        <v>1300.8</v>
      </c>
      <c r="U161" s="170">
        <v>1511.7</v>
      </c>
      <c r="V161" s="170">
        <v>1513.3</v>
      </c>
      <c r="W161" s="170">
        <v>1065.8</v>
      </c>
      <c r="X161" s="170">
        <v>2349.8000000000002</v>
      </c>
      <c r="Y161" s="170">
        <v>1509</v>
      </c>
      <c r="Z161" s="170">
        <v>2819.7</v>
      </c>
      <c r="AA161" s="170">
        <v>1647.2</v>
      </c>
      <c r="AB161" s="170">
        <v>1293.8</v>
      </c>
      <c r="AC161" s="170">
        <v>1349.4</v>
      </c>
      <c r="AD161" s="170">
        <v>1420</v>
      </c>
      <c r="AE161" s="170">
        <v>1215.2</v>
      </c>
      <c r="AF161" s="170">
        <v>1260.3</v>
      </c>
      <c r="AG161" s="170" t="s">
        <v>310</v>
      </c>
      <c r="AL161" s="171"/>
    </row>
    <row r="162" spans="1:38" s="170" customFormat="1" ht="11.25">
      <c r="A162" s="170" t="s">
        <v>340</v>
      </c>
      <c r="B162" s="170" t="s">
        <v>313</v>
      </c>
      <c r="C162" s="170" t="s">
        <v>310</v>
      </c>
      <c r="D162" s="170" t="s">
        <v>310</v>
      </c>
      <c r="E162" s="170">
        <v>1069.5</v>
      </c>
      <c r="F162" s="170">
        <v>1063.5999999999999</v>
      </c>
      <c r="G162" s="170">
        <v>1062.3</v>
      </c>
      <c r="H162" s="170">
        <v>1064.9000000000001</v>
      </c>
      <c r="I162" s="170">
        <v>1064.9000000000001</v>
      </c>
      <c r="J162" s="170">
        <v>1061.4000000000001</v>
      </c>
      <c r="K162" s="170">
        <v>1065.5</v>
      </c>
      <c r="L162" s="170">
        <v>1062.3</v>
      </c>
      <c r="M162" s="170">
        <v>1062.3</v>
      </c>
      <c r="N162" s="170">
        <v>1061.4000000000001</v>
      </c>
      <c r="O162" s="170">
        <v>1096.4000000000001</v>
      </c>
      <c r="P162" s="170">
        <v>1096.4000000000001</v>
      </c>
      <c r="Q162" s="170">
        <v>1065.7</v>
      </c>
      <c r="R162" s="170">
        <v>1037.0999999999999</v>
      </c>
      <c r="S162" s="170">
        <v>1037.0999999999999</v>
      </c>
      <c r="T162" s="170">
        <v>1037.0999999999999</v>
      </c>
      <c r="U162" s="170">
        <v>0</v>
      </c>
      <c r="V162" s="170">
        <v>0</v>
      </c>
      <c r="W162" s="170">
        <v>0</v>
      </c>
      <c r="X162" s="170">
        <v>1095.5999999999999</v>
      </c>
      <c r="Y162" s="170">
        <v>1058.8</v>
      </c>
      <c r="Z162" s="170">
        <v>1069.5</v>
      </c>
      <c r="AA162" s="170">
        <v>1069.5</v>
      </c>
      <c r="AB162" s="170">
        <v>1079.5</v>
      </c>
      <c r="AC162" s="170">
        <v>1069.5</v>
      </c>
      <c r="AD162" s="170">
        <v>1067</v>
      </c>
      <c r="AE162" s="170">
        <v>1067.0999999999999</v>
      </c>
      <c r="AF162" s="170">
        <v>1067.0999999999999</v>
      </c>
      <c r="AG162" s="170" t="s">
        <v>310</v>
      </c>
      <c r="AL162" s="171"/>
    </row>
    <row r="163" spans="1:38" s="170" customFormat="1" ht="11.25">
      <c r="A163" s="170" t="s">
        <v>340</v>
      </c>
      <c r="B163" s="170" t="s">
        <v>28</v>
      </c>
      <c r="C163" s="170" t="s">
        <v>310</v>
      </c>
      <c r="D163" s="170" t="s">
        <v>310</v>
      </c>
      <c r="E163" s="170">
        <v>0</v>
      </c>
      <c r="F163" s="170">
        <v>0</v>
      </c>
      <c r="G163" s="170">
        <v>0</v>
      </c>
      <c r="H163" s="170">
        <v>0</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t="s">
        <v>310</v>
      </c>
      <c r="AL163" s="171"/>
    </row>
    <row r="164" spans="1:38" s="170" customFormat="1" ht="11.25">
      <c r="A164" s="170" t="s">
        <v>340</v>
      </c>
      <c r="B164" s="170" t="s">
        <v>316</v>
      </c>
      <c r="C164" s="170" t="s">
        <v>310</v>
      </c>
      <c r="D164" s="170" t="s">
        <v>310</v>
      </c>
      <c r="E164" s="170">
        <v>0</v>
      </c>
      <c r="F164" s="170">
        <v>0</v>
      </c>
      <c r="G164" s="170">
        <v>0</v>
      </c>
      <c r="H164" s="170">
        <v>0</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t="s">
        <v>310</v>
      </c>
      <c r="AL164" s="171"/>
    </row>
    <row r="165" spans="1:38" s="170" customFormat="1" ht="11.25">
      <c r="A165" s="170" t="s">
        <v>340</v>
      </c>
      <c r="B165" s="170" t="s">
        <v>318</v>
      </c>
      <c r="C165" s="170" t="s">
        <v>310</v>
      </c>
      <c r="D165" s="170" t="s">
        <v>310</v>
      </c>
      <c r="E165" s="170">
        <v>0</v>
      </c>
      <c r="F165" s="170">
        <v>0</v>
      </c>
      <c r="G165" s="170">
        <v>0</v>
      </c>
      <c r="H165" s="170">
        <v>0</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t="s">
        <v>310</v>
      </c>
      <c r="AL165" s="171"/>
    </row>
    <row r="166" spans="1:38" s="170" customFormat="1" ht="11.25">
      <c r="A166" s="170" t="s">
        <v>341</v>
      </c>
      <c r="B166" s="170" t="s">
        <v>309</v>
      </c>
      <c r="C166" s="170" t="s">
        <v>310</v>
      </c>
      <c r="D166" s="170" t="s">
        <v>310</v>
      </c>
      <c r="E166" s="170">
        <v>63</v>
      </c>
      <c r="F166" s="170">
        <v>57.3</v>
      </c>
      <c r="G166" s="170">
        <v>52.7</v>
      </c>
      <c r="H166" s="170">
        <v>56.9</v>
      </c>
      <c r="I166" s="170">
        <v>58.6</v>
      </c>
      <c r="J166" s="170">
        <v>64</v>
      </c>
      <c r="K166" s="170">
        <v>64</v>
      </c>
      <c r="L166" s="170">
        <v>84.2</v>
      </c>
      <c r="M166" s="170">
        <v>90</v>
      </c>
      <c r="N166" s="170">
        <v>107.7</v>
      </c>
      <c r="O166" s="170">
        <v>87.9</v>
      </c>
      <c r="P166" s="170">
        <v>80.599999999999994</v>
      </c>
      <c r="Q166" s="170">
        <v>87.4</v>
      </c>
      <c r="R166" s="170">
        <v>85.7</v>
      </c>
      <c r="S166" s="170">
        <v>82.6</v>
      </c>
      <c r="T166" s="170">
        <v>73.3</v>
      </c>
      <c r="U166" s="170">
        <v>91.8</v>
      </c>
      <c r="V166" s="170">
        <v>65.3</v>
      </c>
      <c r="W166" s="170">
        <v>88.7</v>
      </c>
      <c r="X166" s="170">
        <v>69.5</v>
      </c>
      <c r="Y166" s="170">
        <v>100.9</v>
      </c>
      <c r="Z166" s="170">
        <v>138</v>
      </c>
      <c r="AA166" s="170">
        <v>162.9</v>
      </c>
      <c r="AB166" s="170">
        <v>159.1</v>
      </c>
      <c r="AC166" s="170">
        <v>121.7</v>
      </c>
      <c r="AD166" s="170">
        <v>119.7</v>
      </c>
      <c r="AE166" s="170">
        <v>103.4</v>
      </c>
      <c r="AF166" s="170">
        <v>104</v>
      </c>
      <c r="AG166" s="170">
        <v>94.6</v>
      </c>
      <c r="AL166" s="171"/>
    </row>
    <row r="167" spans="1:38" s="170" customFormat="1" ht="11.25">
      <c r="A167" s="170" t="s">
        <v>341</v>
      </c>
      <c r="B167" s="170" t="s">
        <v>311</v>
      </c>
      <c r="C167" s="170" t="s">
        <v>310</v>
      </c>
      <c r="D167" s="170" t="s">
        <v>310</v>
      </c>
      <c r="E167" s="170">
        <v>1836.3</v>
      </c>
      <c r="F167" s="170">
        <v>1827.4</v>
      </c>
      <c r="G167" s="170">
        <v>1608</v>
      </c>
      <c r="H167" s="170">
        <v>1634</v>
      </c>
      <c r="I167" s="170">
        <v>1482.6</v>
      </c>
      <c r="J167" s="170">
        <v>1466.7</v>
      </c>
      <c r="K167" s="170">
        <v>1502.1</v>
      </c>
      <c r="L167" s="170">
        <v>1414.9</v>
      </c>
      <c r="M167" s="170">
        <v>1555.4</v>
      </c>
      <c r="N167" s="170">
        <v>1572.1</v>
      </c>
      <c r="O167" s="170">
        <v>1606.8</v>
      </c>
      <c r="P167" s="170">
        <v>1693.5</v>
      </c>
      <c r="Q167" s="170">
        <v>1478.7</v>
      </c>
      <c r="R167" s="170">
        <v>1520.7</v>
      </c>
      <c r="S167" s="170">
        <v>1626.2</v>
      </c>
      <c r="T167" s="170">
        <v>1584.9</v>
      </c>
      <c r="U167" s="170">
        <v>1416.8</v>
      </c>
      <c r="V167" s="170">
        <v>1474.7</v>
      </c>
      <c r="W167" s="170">
        <v>1576.4</v>
      </c>
      <c r="X167" s="170">
        <v>1196.3</v>
      </c>
      <c r="Y167" s="170">
        <v>1468.7</v>
      </c>
      <c r="Z167" s="170">
        <v>1332.5</v>
      </c>
      <c r="AA167" s="170">
        <v>1269.9000000000001</v>
      </c>
      <c r="AB167" s="170">
        <v>1272.0999999999999</v>
      </c>
      <c r="AC167" s="170">
        <v>1349.7</v>
      </c>
      <c r="AD167" s="170">
        <v>1261.5</v>
      </c>
      <c r="AE167" s="170">
        <v>1306.4000000000001</v>
      </c>
      <c r="AF167" s="170">
        <v>1279.7</v>
      </c>
      <c r="AG167" s="170">
        <v>1349.8</v>
      </c>
      <c r="AL167" s="171"/>
    </row>
    <row r="168" spans="1:38" s="170" customFormat="1" ht="11.25">
      <c r="A168" s="170" t="s">
        <v>341</v>
      </c>
      <c r="B168" s="170" t="s">
        <v>313</v>
      </c>
      <c r="C168" s="170" t="s">
        <v>310</v>
      </c>
      <c r="D168" s="170" t="s">
        <v>310</v>
      </c>
      <c r="E168" s="170">
        <v>882.7</v>
      </c>
      <c r="F168" s="170">
        <v>805.8</v>
      </c>
      <c r="G168" s="170">
        <v>822.2</v>
      </c>
      <c r="H168" s="170">
        <v>828.6</v>
      </c>
      <c r="I168" s="170">
        <v>809.2</v>
      </c>
      <c r="J168" s="170">
        <v>836.9</v>
      </c>
      <c r="K168" s="170">
        <v>825.9</v>
      </c>
      <c r="L168" s="170">
        <v>784.8</v>
      </c>
      <c r="M168" s="170">
        <v>808.9</v>
      </c>
      <c r="N168" s="170">
        <v>822.7</v>
      </c>
      <c r="O168" s="170">
        <v>697.4</v>
      </c>
      <c r="P168" s="170">
        <v>741.6</v>
      </c>
      <c r="Q168" s="170">
        <v>715.7</v>
      </c>
      <c r="R168" s="170">
        <v>765.5</v>
      </c>
      <c r="S168" s="170">
        <v>724</v>
      </c>
      <c r="T168" s="170">
        <v>715.5</v>
      </c>
      <c r="U168" s="170">
        <v>689.4</v>
      </c>
      <c r="V168" s="170">
        <v>677.4</v>
      </c>
      <c r="W168" s="170">
        <v>717.8</v>
      </c>
      <c r="X168" s="170">
        <v>681.4</v>
      </c>
      <c r="Y168" s="170">
        <v>724.8</v>
      </c>
      <c r="Z168" s="170">
        <v>676.3</v>
      </c>
      <c r="AA168" s="170">
        <v>671.9</v>
      </c>
      <c r="AB168" s="170">
        <v>685</v>
      </c>
      <c r="AC168" s="170">
        <v>637.5</v>
      </c>
      <c r="AD168" s="170">
        <v>627.29999999999995</v>
      </c>
      <c r="AE168" s="170">
        <v>653.70000000000005</v>
      </c>
      <c r="AF168" s="170">
        <v>712.5</v>
      </c>
      <c r="AG168" s="170">
        <v>735.3</v>
      </c>
      <c r="AL168" s="171"/>
    </row>
    <row r="169" spans="1:38" s="170" customFormat="1" ht="11.25">
      <c r="A169" s="170" t="s">
        <v>341</v>
      </c>
      <c r="B169" s="170" t="s">
        <v>28</v>
      </c>
      <c r="C169" s="170" t="s">
        <v>310</v>
      </c>
      <c r="D169" s="170" t="s">
        <v>310</v>
      </c>
      <c r="E169" s="170">
        <v>932.3</v>
      </c>
      <c r="F169" s="170">
        <v>955.8</v>
      </c>
      <c r="G169" s="170">
        <v>772.3</v>
      </c>
      <c r="H169" s="170">
        <v>786.2</v>
      </c>
      <c r="I169" s="170">
        <v>564.5</v>
      </c>
      <c r="J169" s="170">
        <v>516.1</v>
      </c>
      <c r="K169" s="170">
        <v>606.1</v>
      </c>
      <c r="L169" s="170">
        <v>523.9</v>
      </c>
      <c r="M169" s="170">
        <v>517.9</v>
      </c>
      <c r="N169" s="170">
        <v>495.6</v>
      </c>
      <c r="O169" s="170">
        <v>507.9</v>
      </c>
      <c r="P169" s="170">
        <v>464.3</v>
      </c>
      <c r="Q169" s="170">
        <v>500.7</v>
      </c>
      <c r="R169" s="170">
        <v>502.2</v>
      </c>
      <c r="S169" s="170">
        <v>478.5</v>
      </c>
      <c r="T169" s="170">
        <v>477.8</v>
      </c>
      <c r="U169" s="170">
        <v>467</v>
      </c>
      <c r="V169" s="170">
        <v>465.2</v>
      </c>
      <c r="W169" s="170">
        <v>450.5</v>
      </c>
      <c r="X169" s="170">
        <v>489.3</v>
      </c>
      <c r="Y169" s="170">
        <v>454.8</v>
      </c>
      <c r="Z169" s="170">
        <v>472.9</v>
      </c>
      <c r="AA169" s="170">
        <v>486.7</v>
      </c>
      <c r="AB169" s="170">
        <v>484.9</v>
      </c>
      <c r="AC169" s="170">
        <v>474.2</v>
      </c>
      <c r="AD169" s="170">
        <v>469.6</v>
      </c>
      <c r="AE169" s="170">
        <v>470.5</v>
      </c>
      <c r="AF169" s="170">
        <v>479.3</v>
      </c>
      <c r="AG169" s="170">
        <v>479.3</v>
      </c>
      <c r="AL169" s="171"/>
    </row>
    <row r="170" spans="1:38" s="170" customFormat="1" ht="11.25">
      <c r="A170" s="170" t="s">
        <v>341</v>
      </c>
      <c r="B170" s="170" t="s">
        <v>316</v>
      </c>
      <c r="C170" s="170" t="s">
        <v>310</v>
      </c>
      <c r="D170" s="170" t="s">
        <v>310</v>
      </c>
      <c r="E170" s="170">
        <v>0</v>
      </c>
      <c r="F170" s="170">
        <v>0</v>
      </c>
      <c r="G170" s="170">
        <v>0</v>
      </c>
      <c r="H170" s="170">
        <v>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1429.7</v>
      </c>
      <c r="AA170" s="170">
        <v>1254.7</v>
      </c>
      <c r="AB170" s="170">
        <v>1215.5</v>
      </c>
      <c r="AC170" s="170">
        <v>1212.2</v>
      </c>
      <c r="AD170" s="170">
        <v>705.8</v>
      </c>
      <c r="AE170" s="170">
        <v>724</v>
      </c>
      <c r="AF170" s="170">
        <v>716.6</v>
      </c>
      <c r="AG170" s="170">
        <v>716.6</v>
      </c>
      <c r="AL170" s="171"/>
    </row>
    <row r="171" spans="1:38" s="170" customFormat="1" ht="11.25">
      <c r="A171" s="170" t="s">
        <v>341</v>
      </c>
      <c r="B171" s="170" t="s">
        <v>318</v>
      </c>
      <c r="C171" s="170" t="s">
        <v>310</v>
      </c>
      <c r="D171" s="170" t="s">
        <v>310</v>
      </c>
      <c r="E171" s="170">
        <v>915.3</v>
      </c>
      <c r="F171" s="170">
        <v>937.5</v>
      </c>
      <c r="G171" s="170">
        <v>927.8</v>
      </c>
      <c r="H171" s="170">
        <v>933.8</v>
      </c>
      <c r="I171" s="170">
        <v>933</v>
      </c>
      <c r="J171" s="170">
        <v>929.9</v>
      </c>
      <c r="K171" s="170">
        <v>932.3</v>
      </c>
      <c r="L171" s="170">
        <v>929.6</v>
      </c>
      <c r="M171" s="170">
        <v>934.1</v>
      </c>
      <c r="N171" s="170">
        <v>922.9</v>
      </c>
      <c r="O171" s="170">
        <v>919.5</v>
      </c>
      <c r="P171" s="170">
        <v>929.3</v>
      </c>
      <c r="Q171" s="170">
        <v>927.5</v>
      </c>
      <c r="R171" s="170">
        <v>946.6</v>
      </c>
      <c r="S171" s="170">
        <v>910</v>
      </c>
      <c r="T171" s="170">
        <v>849.1</v>
      </c>
      <c r="U171" s="170">
        <v>858.6</v>
      </c>
      <c r="V171" s="170">
        <v>876.7</v>
      </c>
      <c r="W171" s="170">
        <v>860.2</v>
      </c>
      <c r="X171" s="170">
        <v>845.4</v>
      </c>
      <c r="Y171" s="170">
        <v>839.5</v>
      </c>
      <c r="Z171" s="170">
        <v>838</v>
      </c>
      <c r="AA171" s="170">
        <v>836.5</v>
      </c>
      <c r="AB171" s="170">
        <v>831.9</v>
      </c>
      <c r="AC171" s="170">
        <v>821</v>
      </c>
      <c r="AD171" s="170">
        <v>823.6</v>
      </c>
      <c r="AE171" s="170">
        <v>820.6</v>
      </c>
      <c r="AF171" s="170">
        <v>813.5</v>
      </c>
      <c r="AG171" s="170">
        <v>813.2</v>
      </c>
      <c r="AL171" s="171"/>
    </row>
    <row r="172" spans="1:38" s="170" customFormat="1" ht="11.25">
      <c r="A172" s="170" t="s">
        <v>342</v>
      </c>
      <c r="B172" s="170" t="s">
        <v>309</v>
      </c>
      <c r="C172" s="170" t="s">
        <v>310</v>
      </c>
      <c r="D172" s="170" t="s">
        <v>310</v>
      </c>
      <c r="E172" s="170">
        <v>919.5</v>
      </c>
      <c r="F172" s="170">
        <v>937.5</v>
      </c>
      <c r="G172" s="170">
        <v>987.2</v>
      </c>
      <c r="H172" s="170">
        <v>885</v>
      </c>
      <c r="I172" s="170">
        <v>859</v>
      </c>
      <c r="J172" s="170">
        <v>860</v>
      </c>
      <c r="K172" s="170">
        <v>869.9</v>
      </c>
      <c r="L172" s="170">
        <v>835.6</v>
      </c>
      <c r="M172" s="170">
        <v>799.2</v>
      </c>
      <c r="N172" s="170">
        <v>803.2</v>
      </c>
      <c r="O172" s="170">
        <v>822.5</v>
      </c>
      <c r="P172" s="170">
        <v>825.6</v>
      </c>
      <c r="Q172" s="170">
        <v>824.8</v>
      </c>
      <c r="R172" s="170">
        <v>804.6</v>
      </c>
      <c r="S172" s="170">
        <v>843.8</v>
      </c>
      <c r="T172" s="170">
        <v>743.1</v>
      </c>
      <c r="U172" s="170">
        <v>795</v>
      </c>
      <c r="V172" s="170">
        <v>792.9</v>
      </c>
      <c r="W172" s="170">
        <v>734</v>
      </c>
      <c r="X172" s="170">
        <v>720.6</v>
      </c>
      <c r="Y172" s="170">
        <v>726.5</v>
      </c>
      <c r="Z172" s="170">
        <v>620.20000000000005</v>
      </c>
      <c r="AA172" s="170">
        <v>625.70000000000005</v>
      </c>
      <c r="AB172" s="170">
        <v>566.6</v>
      </c>
      <c r="AC172" s="170">
        <v>605.4</v>
      </c>
      <c r="AD172" s="170">
        <v>636.20000000000005</v>
      </c>
      <c r="AE172" s="170">
        <v>718.4</v>
      </c>
      <c r="AF172" s="170">
        <v>685.4</v>
      </c>
      <c r="AG172" s="170" t="s">
        <v>310</v>
      </c>
      <c r="AL172" s="171"/>
    </row>
    <row r="173" spans="1:38" s="170" customFormat="1" ht="11.25">
      <c r="A173" s="170" t="s">
        <v>342</v>
      </c>
      <c r="B173" s="170" t="s">
        <v>311</v>
      </c>
      <c r="C173" s="170" t="s">
        <v>310</v>
      </c>
      <c r="D173" s="170" t="s">
        <v>310</v>
      </c>
      <c r="E173" s="170">
        <v>0</v>
      </c>
      <c r="F173" s="170">
        <v>0</v>
      </c>
      <c r="G173" s="170">
        <v>0</v>
      </c>
      <c r="H173" s="170">
        <v>0</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1340.7</v>
      </c>
      <c r="AG173" s="170" t="s">
        <v>310</v>
      </c>
      <c r="AL173" s="171"/>
    </row>
    <row r="174" spans="1:38" s="170" customFormat="1" ht="11.25">
      <c r="A174" s="170" t="s">
        <v>342</v>
      </c>
      <c r="B174" s="170" t="s">
        <v>313</v>
      </c>
      <c r="C174" s="170" t="s">
        <v>310</v>
      </c>
      <c r="D174" s="170" t="s">
        <v>310</v>
      </c>
      <c r="E174" s="170">
        <v>802.1</v>
      </c>
      <c r="F174" s="170">
        <v>687.5</v>
      </c>
      <c r="G174" s="170">
        <v>916.7</v>
      </c>
      <c r="H174" s="170">
        <v>855.6</v>
      </c>
      <c r="I174" s="170">
        <v>802.1</v>
      </c>
      <c r="J174" s="170">
        <v>844.3</v>
      </c>
      <c r="K174" s="170">
        <v>875.1</v>
      </c>
      <c r="L174" s="170">
        <v>729.2</v>
      </c>
      <c r="M174" s="170">
        <v>697.5</v>
      </c>
      <c r="N174" s="170">
        <v>802.1</v>
      </c>
      <c r="O174" s="170">
        <v>770</v>
      </c>
      <c r="P174" s="170">
        <v>770</v>
      </c>
      <c r="Q174" s="170">
        <v>774.5</v>
      </c>
      <c r="R174" s="170">
        <v>774.5</v>
      </c>
      <c r="S174" s="170">
        <v>828</v>
      </c>
      <c r="T174" s="170">
        <v>777.8</v>
      </c>
      <c r="U174" s="170">
        <v>777.8</v>
      </c>
      <c r="V174" s="170">
        <v>780.5</v>
      </c>
      <c r="W174" s="170">
        <v>759.9</v>
      </c>
      <c r="X174" s="170">
        <v>867.2</v>
      </c>
      <c r="Y174" s="170">
        <v>867.2</v>
      </c>
      <c r="Z174" s="170">
        <v>802.1</v>
      </c>
      <c r="AA174" s="170">
        <v>820.8</v>
      </c>
      <c r="AB174" s="170">
        <v>840.3</v>
      </c>
      <c r="AC174" s="170">
        <v>784.3</v>
      </c>
      <c r="AD174" s="170">
        <v>883</v>
      </c>
      <c r="AE174" s="170">
        <v>881.6</v>
      </c>
      <c r="AF174" s="170">
        <v>930.4</v>
      </c>
      <c r="AG174" s="170" t="s">
        <v>310</v>
      </c>
      <c r="AL174" s="171"/>
    </row>
    <row r="175" spans="1:38" s="170" customFormat="1" ht="11.25">
      <c r="A175" s="170" t="s">
        <v>342</v>
      </c>
      <c r="B175" s="170" t="s">
        <v>28</v>
      </c>
      <c r="C175" s="170" t="s">
        <v>310</v>
      </c>
      <c r="D175" s="170" t="s">
        <v>310</v>
      </c>
      <c r="E175" s="170">
        <v>920.5</v>
      </c>
      <c r="F175" s="170">
        <v>939.8</v>
      </c>
      <c r="G175" s="170">
        <v>987.8</v>
      </c>
      <c r="H175" s="170">
        <v>885.2</v>
      </c>
      <c r="I175" s="170">
        <v>859.4</v>
      </c>
      <c r="J175" s="170">
        <v>860.2</v>
      </c>
      <c r="K175" s="170">
        <v>869.8</v>
      </c>
      <c r="L175" s="170">
        <v>836.6</v>
      </c>
      <c r="M175" s="170">
        <v>800.2</v>
      </c>
      <c r="N175" s="170">
        <v>803.2</v>
      </c>
      <c r="O175" s="170">
        <v>823</v>
      </c>
      <c r="P175" s="170">
        <v>826</v>
      </c>
      <c r="Q175" s="170">
        <v>825.2</v>
      </c>
      <c r="R175" s="170">
        <v>804.8</v>
      </c>
      <c r="S175" s="170">
        <v>843.9</v>
      </c>
      <c r="T175" s="170">
        <v>742.8</v>
      </c>
      <c r="U175" s="170">
        <v>795.2</v>
      </c>
      <c r="V175" s="170">
        <v>793.1</v>
      </c>
      <c r="W175" s="170">
        <v>733.7</v>
      </c>
      <c r="X175" s="170">
        <v>719.5</v>
      </c>
      <c r="Y175" s="170">
        <v>725.6</v>
      </c>
      <c r="Z175" s="170">
        <v>618.79999999999995</v>
      </c>
      <c r="AA175" s="170">
        <v>624.1</v>
      </c>
      <c r="AB175" s="170">
        <v>564.1</v>
      </c>
      <c r="AC175" s="170">
        <v>603.6</v>
      </c>
      <c r="AD175" s="170">
        <v>633.70000000000005</v>
      </c>
      <c r="AE175" s="170">
        <v>716.9</v>
      </c>
      <c r="AF175" s="170">
        <v>610.9</v>
      </c>
      <c r="AG175" s="170" t="s">
        <v>310</v>
      </c>
      <c r="AL175" s="171"/>
    </row>
    <row r="176" spans="1:38" s="170" customFormat="1" ht="11.25">
      <c r="A176" s="170" t="s">
        <v>342</v>
      </c>
      <c r="B176" s="170" t="s">
        <v>316</v>
      </c>
      <c r="C176" s="170" t="s">
        <v>310</v>
      </c>
      <c r="D176" s="170" t="s">
        <v>310</v>
      </c>
      <c r="E176" s="170">
        <v>0</v>
      </c>
      <c r="F176" s="170">
        <v>0</v>
      </c>
      <c r="G176" s="170">
        <v>0</v>
      </c>
      <c r="H176" s="170">
        <v>0</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t="s">
        <v>310</v>
      </c>
      <c r="AL176" s="171"/>
    </row>
    <row r="177" spans="1:38" s="170" customFormat="1" ht="11.25">
      <c r="A177" s="170" t="s">
        <v>342</v>
      </c>
      <c r="B177" s="170" t="s">
        <v>318</v>
      </c>
      <c r="C177" s="170" t="s">
        <v>310</v>
      </c>
      <c r="D177" s="170" t="s">
        <v>310</v>
      </c>
      <c r="E177" s="170">
        <v>0</v>
      </c>
      <c r="F177" s="170">
        <v>0</v>
      </c>
      <c r="G177" s="170">
        <v>0</v>
      </c>
      <c r="H177" s="170">
        <v>0</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t="s">
        <v>310</v>
      </c>
      <c r="AL177" s="171"/>
    </row>
    <row r="178" spans="1:38" s="170" customFormat="1" ht="11.25">
      <c r="A178" s="170" t="s">
        <v>343</v>
      </c>
      <c r="B178" s="170" t="s">
        <v>309</v>
      </c>
      <c r="C178" s="170" t="s">
        <v>310</v>
      </c>
      <c r="D178" s="170" t="s">
        <v>310</v>
      </c>
      <c r="E178" s="170">
        <v>482.2</v>
      </c>
      <c r="F178" s="170">
        <v>489.8</v>
      </c>
      <c r="G178" s="170">
        <v>464.4</v>
      </c>
      <c r="H178" s="170">
        <v>436.1</v>
      </c>
      <c r="I178" s="170">
        <v>425.1</v>
      </c>
      <c r="J178" s="170">
        <v>475.5</v>
      </c>
      <c r="K178" s="170">
        <v>488.9</v>
      </c>
      <c r="L178" s="170">
        <v>454.6</v>
      </c>
      <c r="M178" s="170">
        <v>440.2</v>
      </c>
      <c r="N178" s="170">
        <v>474.3</v>
      </c>
      <c r="O178" s="170">
        <v>441.9</v>
      </c>
      <c r="P178" s="170">
        <v>479.7</v>
      </c>
      <c r="Q178" s="170">
        <v>482.9</v>
      </c>
      <c r="R178" s="170">
        <v>458.7</v>
      </c>
      <c r="S178" s="170">
        <v>453.3</v>
      </c>
      <c r="T178" s="170">
        <v>529.4</v>
      </c>
      <c r="U178" s="170">
        <v>498.6</v>
      </c>
      <c r="V178" s="170">
        <v>471.4</v>
      </c>
      <c r="W178" s="170">
        <v>476.3</v>
      </c>
      <c r="X178" s="170">
        <v>519.29999999999995</v>
      </c>
      <c r="Y178" s="170">
        <v>474.2</v>
      </c>
      <c r="Z178" s="170">
        <v>443.8</v>
      </c>
      <c r="AA178" s="170">
        <v>442.1</v>
      </c>
      <c r="AB178" s="170">
        <v>449.7</v>
      </c>
      <c r="AC178" s="170">
        <v>429.5</v>
      </c>
      <c r="AD178" s="170">
        <v>459.3</v>
      </c>
      <c r="AE178" s="170">
        <v>401.2</v>
      </c>
      <c r="AF178" s="170">
        <v>389.3</v>
      </c>
      <c r="AG178" s="170">
        <v>343</v>
      </c>
      <c r="AL178" s="171"/>
    </row>
    <row r="179" spans="1:38" s="170" customFormat="1" ht="11.25">
      <c r="A179" s="170" t="s">
        <v>343</v>
      </c>
      <c r="B179" s="170" t="s">
        <v>311</v>
      </c>
      <c r="C179" s="170" t="s">
        <v>310</v>
      </c>
      <c r="D179" s="170" t="s">
        <v>310</v>
      </c>
      <c r="E179" s="170">
        <v>938.4</v>
      </c>
      <c r="F179" s="170">
        <v>918.8</v>
      </c>
      <c r="G179" s="170">
        <v>895.1</v>
      </c>
      <c r="H179" s="170">
        <v>907.3</v>
      </c>
      <c r="I179" s="170">
        <v>882.2</v>
      </c>
      <c r="J179" s="170">
        <v>918.2</v>
      </c>
      <c r="K179" s="170">
        <v>946.6</v>
      </c>
      <c r="L179" s="170">
        <v>894.8</v>
      </c>
      <c r="M179" s="170">
        <v>872.9</v>
      </c>
      <c r="N179" s="170">
        <v>900.4</v>
      </c>
      <c r="O179" s="170">
        <v>888.4</v>
      </c>
      <c r="P179" s="170">
        <v>916.4</v>
      </c>
      <c r="Q179" s="170">
        <v>961</v>
      </c>
      <c r="R179" s="170">
        <v>980.1</v>
      </c>
      <c r="S179" s="170">
        <v>958</v>
      </c>
      <c r="T179" s="170">
        <v>915.9</v>
      </c>
      <c r="U179" s="170">
        <v>866.2</v>
      </c>
      <c r="V179" s="170">
        <v>880.1</v>
      </c>
      <c r="W179" s="170">
        <v>929.8</v>
      </c>
      <c r="X179" s="170">
        <v>932.4</v>
      </c>
      <c r="Y179" s="170">
        <v>903.5</v>
      </c>
      <c r="Z179" s="170">
        <v>896</v>
      </c>
      <c r="AA179" s="170">
        <v>888</v>
      </c>
      <c r="AB179" s="170">
        <v>918.1</v>
      </c>
      <c r="AC179" s="170">
        <v>918.5</v>
      </c>
      <c r="AD179" s="170">
        <v>952.9</v>
      </c>
      <c r="AE179" s="170">
        <v>984.7</v>
      </c>
      <c r="AF179" s="170">
        <v>984.1</v>
      </c>
      <c r="AG179" s="170">
        <v>973.7</v>
      </c>
      <c r="AL179" s="171"/>
    </row>
    <row r="180" spans="1:38" s="170" customFormat="1" ht="11.25">
      <c r="A180" s="170" t="s">
        <v>343</v>
      </c>
      <c r="B180" s="170" t="s">
        <v>313</v>
      </c>
      <c r="C180" s="170" t="s">
        <v>310</v>
      </c>
      <c r="D180" s="170" t="s">
        <v>310</v>
      </c>
      <c r="E180" s="170">
        <v>366</v>
      </c>
      <c r="F180" s="170">
        <v>358.3</v>
      </c>
      <c r="G180" s="170">
        <v>344.6</v>
      </c>
      <c r="H180" s="170">
        <v>323.2</v>
      </c>
      <c r="I180" s="170">
        <v>351.4</v>
      </c>
      <c r="J180" s="170">
        <v>433.5</v>
      </c>
      <c r="K180" s="170">
        <v>506.3</v>
      </c>
      <c r="L180" s="170">
        <v>498.9</v>
      </c>
      <c r="M180" s="170">
        <v>515.1</v>
      </c>
      <c r="N180" s="170">
        <v>639.6</v>
      </c>
      <c r="O180" s="170">
        <v>582.1</v>
      </c>
      <c r="P180" s="170">
        <v>598.5</v>
      </c>
      <c r="Q180" s="170">
        <v>522.20000000000005</v>
      </c>
      <c r="R180" s="170">
        <v>536.70000000000005</v>
      </c>
      <c r="S180" s="170">
        <v>565.6</v>
      </c>
      <c r="T180" s="170">
        <v>570.6</v>
      </c>
      <c r="U180" s="170">
        <v>452.7</v>
      </c>
      <c r="V180" s="170">
        <v>371.9</v>
      </c>
      <c r="W180" s="170">
        <v>465.4</v>
      </c>
      <c r="X180" s="170">
        <v>453.5</v>
      </c>
      <c r="Y180" s="170">
        <v>419.1</v>
      </c>
      <c r="Z180" s="170">
        <v>431.8</v>
      </c>
      <c r="AA180" s="170">
        <v>422.8</v>
      </c>
      <c r="AB180" s="170">
        <v>413</v>
      </c>
      <c r="AC180" s="170">
        <v>430.2</v>
      </c>
      <c r="AD180" s="170">
        <v>430</v>
      </c>
      <c r="AE180" s="170">
        <v>721.3</v>
      </c>
      <c r="AF180" s="170">
        <v>650.5</v>
      </c>
      <c r="AG180" s="170">
        <v>628.6</v>
      </c>
      <c r="AL180" s="171"/>
    </row>
    <row r="181" spans="1:38" s="170" customFormat="1" ht="11.25">
      <c r="A181" s="170" t="s">
        <v>343</v>
      </c>
      <c r="B181" s="170" t="s">
        <v>28</v>
      </c>
      <c r="C181" s="170" t="s">
        <v>310</v>
      </c>
      <c r="D181" s="170" t="s">
        <v>310</v>
      </c>
      <c r="E181" s="170">
        <v>299.39999999999998</v>
      </c>
      <c r="F181" s="170">
        <v>331.6</v>
      </c>
      <c r="G181" s="170">
        <v>311.2</v>
      </c>
      <c r="H181" s="170">
        <v>303.5</v>
      </c>
      <c r="I181" s="170">
        <v>290.2</v>
      </c>
      <c r="J181" s="170">
        <v>294.10000000000002</v>
      </c>
      <c r="K181" s="170">
        <v>297.7</v>
      </c>
      <c r="L181" s="170">
        <v>286.89999999999998</v>
      </c>
      <c r="M181" s="170">
        <v>297.3</v>
      </c>
      <c r="N181" s="170">
        <v>289.5</v>
      </c>
      <c r="O181" s="170">
        <v>289.60000000000002</v>
      </c>
      <c r="P181" s="170">
        <v>262.10000000000002</v>
      </c>
      <c r="Q181" s="170">
        <v>232.9</v>
      </c>
      <c r="R181" s="170">
        <v>236.3</v>
      </c>
      <c r="S181" s="170">
        <v>245.4</v>
      </c>
      <c r="T181" s="170">
        <v>266.5</v>
      </c>
      <c r="U181" s="170">
        <v>247.1</v>
      </c>
      <c r="V181" s="170">
        <v>238.5</v>
      </c>
      <c r="W181" s="170">
        <v>224.6</v>
      </c>
      <c r="X181" s="170">
        <v>235.6</v>
      </c>
      <c r="Y181" s="170">
        <v>245.6</v>
      </c>
      <c r="Z181" s="170">
        <v>245.3</v>
      </c>
      <c r="AA181" s="170">
        <v>243.2</v>
      </c>
      <c r="AB181" s="170">
        <v>236.3</v>
      </c>
      <c r="AC181" s="170">
        <v>239.1</v>
      </c>
      <c r="AD181" s="170">
        <v>236.7</v>
      </c>
      <c r="AE181" s="170">
        <v>238.6</v>
      </c>
      <c r="AF181" s="170">
        <v>238.5</v>
      </c>
      <c r="AG181" s="170">
        <v>238.5</v>
      </c>
      <c r="AL181" s="171"/>
    </row>
    <row r="182" spans="1:38" s="170" customFormat="1" ht="11.25">
      <c r="A182" s="170" t="s">
        <v>343</v>
      </c>
      <c r="B182" s="170" t="s">
        <v>316</v>
      </c>
      <c r="C182" s="170" t="s">
        <v>310</v>
      </c>
      <c r="D182" s="170" t="s">
        <v>310</v>
      </c>
      <c r="E182" s="170">
        <v>0</v>
      </c>
      <c r="F182" s="170">
        <v>0</v>
      </c>
      <c r="G182" s="170">
        <v>0</v>
      </c>
      <c r="H182" s="170">
        <v>0</v>
      </c>
      <c r="I182" s="170">
        <v>0</v>
      </c>
      <c r="J182" s="170">
        <v>0</v>
      </c>
      <c r="K182" s="170">
        <v>1192.8</v>
      </c>
      <c r="L182" s="170">
        <v>1335.6</v>
      </c>
      <c r="M182" s="170">
        <v>1164.5999999999999</v>
      </c>
      <c r="N182" s="170">
        <v>5662.1</v>
      </c>
      <c r="O182" s="170">
        <v>2704</v>
      </c>
      <c r="P182" s="170">
        <v>2311.8000000000002</v>
      </c>
      <c r="Q182" s="170">
        <v>812.8</v>
      </c>
      <c r="R182" s="170">
        <v>646.29999999999995</v>
      </c>
      <c r="S182" s="170">
        <v>880.6</v>
      </c>
      <c r="T182" s="170">
        <v>1324.3</v>
      </c>
      <c r="U182" s="170">
        <v>0</v>
      </c>
      <c r="V182" s="170">
        <v>0</v>
      </c>
      <c r="W182" s="170">
        <v>0</v>
      </c>
      <c r="X182" s="170">
        <v>0</v>
      </c>
      <c r="Y182" s="170">
        <v>0</v>
      </c>
      <c r="Z182" s="170">
        <v>0</v>
      </c>
      <c r="AA182" s="170">
        <v>0</v>
      </c>
      <c r="AB182" s="170">
        <v>0</v>
      </c>
      <c r="AC182" s="170">
        <v>0</v>
      </c>
      <c r="AD182" s="170">
        <v>569.29999999999995</v>
      </c>
      <c r="AE182" s="170">
        <v>1191.3</v>
      </c>
      <c r="AF182" s="170">
        <v>766.5</v>
      </c>
      <c r="AG182" s="170">
        <v>766.5</v>
      </c>
      <c r="AL182" s="171"/>
    </row>
    <row r="183" spans="1:38" s="170" customFormat="1" ht="11.25">
      <c r="A183" s="170" t="s">
        <v>343</v>
      </c>
      <c r="B183" s="170" t="s">
        <v>318</v>
      </c>
      <c r="C183" s="170" t="s">
        <v>310</v>
      </c>
      <c r="D183" s="170" t="s">
        <v>310</v>
      </c>
      <c r="E183" s="170">
        <v>481.7</v>
      </c>
      <c r="F183" s="170">
        <v>478.1</v>
      </c>
      <c r="G183" s="170">
        <v>470.9</v>
      </c>
      <c r="H183" s="170">
        <v>471</v>
      </c>
      <c r="I183" s="170">
        <v>455.9</v>
      </c>
      <c r="J183" s="170">
        <v>0</v>
      </c>
      <c r="K183" s="170">
        <v>0</v>
      </c>
      <c r="L183" s="170">
        <v>0</v>
      </c>
      <c r="M183" s="170">
        <v>0</v>
      </c>
      <c r="N183" s="170">
        <v>0</v>
      </c>
      <c r="O183" s="170">
        <v>0</v>
      </c>
      <c r="P183" s="170">
        <v>0</v>
      </c>
      <c r="Q183" s="170">
        <v>0</v>
      </c>
      <c r="R183" s="170">
        <v>520.29999999999995</v>
      </c>
      <c r="S183" s="170">
        <v>567.5</v>
      </c>
      <c r="T183" s="170">
        <v>806.9</v>
      </c>
      <c r="U183" s="170">
        <v>522</v>
      </c>
      <c r="V183" s="170">
        <v>412.6</v>
      </c>
      <c r="W183" s="170">
        <v>420.2</v>
      </c>
      <c r="X183" s="170">
        <v>415.1</v>
      </c>
      <c r="Y183" s="170">
        <v>624.20000000000005</v>
      </c>
      <c r="Z183" s="170">
        <v>648.70000000000005</v>
      </c>
      <c r="AA183" s="170">
        <v>638</v>
      </c>
      <c r="AB183" s="170">
        <v>532.29999999999995</v>
      </c>
      <c r="AC183" s="170">
        <v>656.7</v>
      </c>
      <c r="AD183" s="170">
        <v>508</v>
      </c>
      <c r="AE183" s="170">
        <v>710.8</v>
      </c>
      <c r="AF183" s="170">
        <v>689.6</v>
      </c>
      <c r="AG183" s="170">
        <v>690.3</v>
      </c>
      <c r="AL183" s="171"/>
    </row>
    <row r="184" spans="1:38" s="170" customFormat="1" ht="11.25">
      <c r="A184" s="170" t="s">
        <v>344</v>
      </c>
      <c r="B184" s="170" t="s">
        <v>309</v>
      </c>
      <c r="C184" s="170" t="s">
        <v>310</v>
      </c>
      <c r="D184" s="170" t="s">
        <v>310</v>
      </c>
      <c r="E184" s="170" t="s">
        <v>310</v>
      </c>
      <c r="F184" s="170" t="s">
        <v>310</v>
      </c>
      <c r="G184" s="170" t="s">
        <v>310</v>
      </c>
      <c r="H184" s="170">
        <v>813.2</v>
      </c>
      <c r="I184" s="170">
        <v>806.4</v>
      </c>
      <c r="J184" s="170">
        <v>820.1</v>
      </c>
      <c r="K184" s="170">
        <v>824</v>
      </c>
      <c r="L184" s="170">
        <v>846.9</v>
      </c>
      <c r="M184" s="170">
        <v>843.3</v>
      </c>
      <c r="N184" s="170">
        <v>836.9</v>
      </c>
      <c r="O184" s="170">
        <v>806.8</v>
      </c>
      <c r="P184" s="170">
        <v>795.8</v>
      </c>
      <c r="Q184" s="170">
        <v>813.2</v>
      </c>
      <c r="R184" s="170">
        <v>801.4</v>
      </c>
      <c r="S184" s="170">
        <v>802.9</v>
      </c>
      <c r="T184" s="170">
        <v>812</v>
      </c>
      <c r="U184" s="170">
        <v>827.4</v>
      </c>
      <c r="V184" s="170">
        <v>818.5</v>
      </c>
      <c r="W184" s="170">
        <v>875.9</v>
      </c>
      <c r="X184" s="170">
        <v>855.6</v>
      </c>
      <c r="Y184" s="170">
        <v>608.70000000000005</v>
      </c>
      <c r="Z184" s="170">
        <v>395.4</v>
      </c>
      <c r="AA184" s="170">
        <v>479.4</v>
      </c>
      <c r="AB184" s="170">
        <v>513</v>
      </c>
      <c r="AC184" s="170">
        <v>581.1</v>
      </c>
      <c r="AD184" s="170">
        <v>526.79999999999995</v>
      </c>
      <c r="AE184" s="170">
        <v>457</v>
      </c>
      <c r="AF184" s="170">
        <v>538.79999999999995</v>
      </c>
      <c r="AG184" s="170" t="s">
        <v>310</v>
      </c>
      <c r="AL184" s="171"/>
    </row>
    <row r="185" spans="1:38" s="170" customFormat="1" ht="11.25">
      <c r="A185" s="170" t="s">
        <v>344</v>
      </c>
      <c r="B185" s="170" t="s">
        <v>311</v>
      </c>
      <c r="C185" s="170" t="s">
        <v>310</v>
      </c>
      <c r="D185" s="170" t="s">
        <v>310</v>
      </c>
      <c r="E185" s="170" t="s">
        <v>310</v>
      </c>
      <c r="F185" s="170" t="s">
        <v>310</v>
      </c>
      <c r="G185" s="170" t="s">
        <v>310</v>
      </c>
      <c r="H185" s="170">
        <v>0</v>
      </c>
      <c r="I185" s="170">
        <v>0</v>
      </c>
      <c r="J185" s="170">
        <v>0</v>
      </c>
      <c r="K185" s="170">
        <v>0</v>
      </c>
      <c r="L185" s="170">
        <v>0</v>
      </c>
      <c r="M185" s="170">
        <v>0</v>
      </c>
      <c r="N185" s="170">
        <v>0</v>
      </c>
      <c r="O185" s="170">
        <v>0</v>
      </c>
      <c r="P185" s="170">
        <v>0</v>
      </c>
      <c r="Q185" s="170">
        <v>0</v>
      </c>
      <c r="R185" s="170">
        <v>0</v>
      </c>
      <c r="S185" s="170">
        <v>0</v>
      </c>
      <c r="T185" s="170">
        <v>0</v>
      </c>
      <c r="U185" s="170">
        <v>0</v>
      </c>
      <c r="V185" s="170">
        <v>1092.0999999999999</v>
      </c>
      <c r="W185" s="170">
        <v>2248.4</v>
      </c>
      <c r="X185" s="170">
        <v>1794.1</v>
      </c>
      <c r="Y185" s="170">
        <v>3185.2</v>
      </c>
      <c r="Z185" s="170">
        <v>1133.7</v>
      </c>
      <c r="AA185" s="170">
        <v>1354.3</v>
      </c>
      <c r="AB185" s="170">
        <v>941.2</v>
      </c>
      <c r="AC185" s="170">
        <v>1133.5999999999999</v>
      </c>
      <c r="AD185" s="170">
        <v>898.8</v>
      </c>
      <c r="AE185" s="170">
        <v>1123.4000000000001</v>
      </c>
      <c r="AF185" s="170">
        <v>1071.0999999999999</v>
      </c>
      <c r="AG185" s="170" t="s">
        <v>310</v>
      </c>
      <c r="AL185" s="171"/>
    </row>
    <row r="186" spans="1:38" s="170" customFormat="1" ht="11.25">
      <c r="A186" s="170" t="s">
        <v>344</v>
      </c>
      <c r="B186" s="170" t="s">
        <v>313</v>
      </c>
      <c r="C186" s="170" t="s">
        <v>310</v>
      </c>
      <c r="D186" s="170" t="s">
        <v>310</v>
      </c>
      <c r="E186" s="170" t="s">
        <v>310</v>
      </c>
      <c r="F186" s="170" t="s">
        <v>310</v>
      </c>
      <c r="G186" s="170" t="s">
        <v>310</v>
      </c>
      <c r="H186" s="170">
        <v>813.2</v>
      </c>
      <c r="I186" s="170">
        <v>806.4</v>
      </c>
      <c r="J186" s="170">
        <v>820.1</v>
      </c>
      <c r="K186" s="170">
        <v>824</v>
      </c>
      <c r="L186" s="170">
        <v>846.9</v>
      </c>
      <c r="M186" s="170">
        <v>845.2</v>
      </c>
      <c r="N186" s="170">
        <v>838.5</v>
      </c>
      <c r="O186" s="170">
        <v>841.4</v>
      </c>
      <c r="P186" s="170">
        <v>850.4</v>
      </c>
      <c r="Q186" s="170">
        <v>857.4</v>
      </c>
      <c r="R186" s="170">
        <v>853.6</v>
      </c>
      <c r="S186" s="170">
        <v>852.1</v>
      </c>
      <c r="T186" s="170">
        <v>850.8</v>
      </c>
      <c r="U186" s="170">
        <v>865.4</v>
      </c>
      <c r="V186" s="170">
        <v>859.5</v>
      </c>
      <c r="W186" s="170">
        <v>878.5</v>
      </c>
      <c r="X186" s="170">
        <v>876</v>
      </c>
      <c r="Y186" s="170">
        <v>878.6</v>
      </c>
      <c r="Z186" s="170">
        <v>879.3</v>
      </c>
      <c r="AA186" s="170">
        <v>868.2</v>
      </c>
      <c r="AB186" s="170">
        <v>870.2</v>
      </c>
      <c r="AC186" s="170">
        <v>873.9</v>
      </c>
      <c r="AD186" s="170">
        <v>877.1</v>
      </c>
      <c r="AE186" s="170">
        <v>871.4</v>
      </c>
      <c r="AF186" s="170">
        <v>921.6</v>
      </c>
      <c r="AG186" s="170" t="s">
        <v>310</v>
      </c>
      <c r="AL186" s="171"/>
    </row>
    <row r="187" spans="1:38" s="170" customFormat="1" ht="11.25">
      <c r="A187" s="170" t="s">
        <v>344</v>
      </c>
      <c r="B187" s="170" t="s">
        <v>28</v>
      </c>
      <c r="C187" s="170" t="s">
        <v>310</v>
      </c>
      <c r="D187" s="170" t="s">
        <v>310</v>
      </c>
      <c r="E187" s="170" t="s">
        <v>310</v>
      </c>
      <c r="F187" s="170" t="s">
        <v>310</v>
      </c>
      <c r="G187" s="170" t="s">
        <v>310</v>
      </c>
      <c r="H187" s="170">
        <v>0</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t="s">
        <v>310</v>
      </c>
      <c r="AL187" s="171"/>
    </row>
    <row r="188" spans="1:38" s="170" customFormat="1" ht="11.25">
      <c r="A188" s="170" t="s">
        <v>344</v>
      </c>
      <c r="B188" s="170" t="s">
        <v>316</v>
      </c>
      <c r="C188" s="170" t="s">
        <v>310</v>
      </c>
      <c r="D188" s="170" t="s">
        <v>310</v>
      </c>
      <c r="E188" s="170" t="s">
        <v>310</v>
      </c>
      <c r="F188" s="170" t="s">
        <v>310</v>
      </c>
      <c r="G188" s="170" t="s">
        <v>310</v>
      </c>
      <c r="H188" s="170">
        <v>0</v>
      </c>
      <c r="I188" s="170">
        <v>0</v>
      </c>
      <c r="J188" s="170">
        <v>0</v>
      </c>
      <c r="K188" s="170">
        <v>0</v>
      </c>
      <c r="L188" s="170">
        <v>0</v>
      </c>
      <c r="M188" s="170">
        <v>0</v>
      </c>
      <c r="N188" s="170">
        <v>0</v>
      </c>
      <c r="O188" s="170">
        <v>0</v>
      </c>
      <c r="P188" s="170">
        <v>0</v>
      </c>
      <c r="Q188" s="170">
        <v>0</v>
      </c>
      <c r="R188" s="170">
        <v>0</v>
      </c>
      <c r="S188" s="170">
        <v>0</v>
      </c>
      <c r="T188" s="170">
        <v>0</v>
      </c>
      <c r="U188" s="170">
        <v>0</v>
      </c>
      <c r="V188" s="170">
        <v>0</v>
      </c>
      <c r="W188" s="170">
        <v>0</v>
      </c>
      <c r="X188" s="170">
        <v>0</v>
      </c>
      <c r="Y188" s="170">
        <v>0</v>
      </c>
      <c r="Z188" s="170">
        <v>0</v>
      </c>
      <c r="AA188" s="170">
        <v>0</v>
      </c>
      <c r="AB188" s="170">
        <v>0</v>
      </c>
      <c r="AC188" s="170">
        <v>0</v>
      </c>
      <c r="AD188" s="170">
        <v>0</v>
      </c>
      <c r="AE188" s="170">
        <v>0</v>
      </c>
      <c r="AF188" s="170">
        <v>0</v>
      </c>
      <c r="AG188" s="170" t="s">
        <v>310</v>
      </c>
      <c r="AL188" s="171"/>
    </row>
    <row r="189" spans="1:38" s="170" customFormat="1" ht="11.25">
      <c r="A189" s="170" t="s">
        <v>344</v>
      </c>
      <c r="B189" s="170" t="s">
        <v>318</v>
      </c>
      <c r="C189" s="170" t="s">
        <v>310</v>
      </c>
      <c r="D189" s="170" t="s">
        <v>310</v>
      </c>
      <c r="E189" s="170" t="s">
        <v>310</v>
      </c>
      <c r="F189" s="170" t="s">
        <v>310</v>
      </c>
      <c r="G189" s="170" t="s">
        <v>310</v>
      </c>
      <c r="H189" s="170">
        <v>0</v>
      </c>
      <c r="I189" s="170">
        <v>0</v>
      </c>
      <c r="J189" s="170">
        <v>0</v>
      </c>
      <c r="K189" s="170">
        <v>0</v>
      </c>
      <c r="L189" s="170">
        <v>0</v>
      </c>
      <c r="M189" s="170">
        <v>0</v>
      </c>
      <c r="N189" s="170">
        <v>0</v>
      </c>
      <c r="O189" s="170">
        <v>0</v>
      </c>
      <c r="P189" s="170">
        <v>1552</v>
      </c>
      <c r="Q189" s="170">
        <v>1662.8</v>
      </c>
      <c r="R189" s="170">
        <v>1640</v>
      </c>
      <c r="S189" s="170">
        <v>1635.2</v>
      </c>
      <c r="T189" s="170">
        <v>1631</v>
      </c>
      <c r="U189" s="170">
        <v>1647</v>
      </c>
      <c r="V189" s="170">
        <v>1579.8</v>
      </c>
      <c r="W189" s="170">
        <v>1612.8</v>
      </c>
      <c r="X189" s="170">
        <v>1612.8</v>
      </c>
      <c r="Y189" s="170">
        <v>1612.8</v>
      </c>
      <c r="Z189" s="170">
        <v>1608.7</v>
      </c>
      <c r="AA189" s="170">
        <v>1607.5</v>
      </c>
      <c r="AB189" s="170">
        <v>1606.3</v>
      </c>
      <c r="AC189" s="170">
        <v>2981.3</v>
      </c>
      <c r="AD189" s="170">
        <v>2438.1999999999998</v>
      </c>
      <c r="AE189" s="170">
        <v>2438.1999999999998</v>
      </c>
      <c r="AF189" s="170">
        <v>2438.1999999999998</v>
      </c>
      <c r="AG189" s="170" t="s">
        <v>310</v>
      </c>
      <c r="AL189" s="171"/>
    </row>
    <row r="190" spans="1:38" s="170" customFormat="1" ht="11.25">
      <c r="A190" s="170" t="s">
        <v>345</v>
      </c>
      <c r="B190" s="170" t="s">
        <v>309</v>
      </c>
      <c r="C190" s="170" t="s">
        <v>310</v>
      </c>
      <c r="D190" s="170" t="s">
        <v>310</v>
      </c>
      <c r="E190" s="170">
        <v>11.7</v>
      </c>
      <c r="F190" s="170">
        <v>9.1</v>
      </c>
      <c r="G190" s="170">
        <v>10.6</v>
      </c>
      <c r="H190" s="170">
        <v>10.4</v>
      </c>
      <c r="I190" s="170">
        <v>10</v>
      </c>
      <c r="J190" s="170">
        <v>10.3</v>
      </c>
      <c r="K190" s="170">
        <v>15.2</v>
      </c>
      <c r="L190" s="170">
        <v>11.4</v>
      </c>
      <c r="M190" s="170">
        <v>10.1</v>
      </c>
      <c r="N190" s="170">
        <v>16.3</v>
      </c>
      <c r="O190" s="170">
        <v>27.2</v>
      </c>
      <c r="P190" s="170">
        <v>31.4</v>
      </c>
      <c r="Q190" s="170">
        <v>28</v>
      </c>
      <c r="R190" s="170">
        <v>40.9</v>
      </c>
      <c r="S190" s="170">
        <v>83.6</v>
      </c>
      <c r="T190" s="170">
        <v>163.69999999999999</v>
      </c>
      <c r="U190" s="170">
        <v>162.19999999999999</v>
      </c>
      <c r="V190" s="170">
        <v>198.1</v>
      </c>
      <c r="W190" s="170">
        <v>209.1</v>
      </c>
      <c r="X190" s="170">
        <v>161.1</v>
      </c>
      <c r="Y190" s="170">
        <v>158.69999999999999</v>
      </c>
      <c r="Z190" s="170">
        <v>213.1</v>
      </c>
      <c r="AA190" s="170">
        <v>246.7</v>
      </c>
      <c r="AB190" s="170">
        <v>245.1</v>
      </c>
      <c r="AC190" s="170">
        <v>272.2</v>
      </c>
      <c r="AD190" s="170">
        <v>271.10000000000002</v>
      </c>
      <c r="AE190" s="170">
        <v>298.39999999999998</v>
      </c>
      <c r="AF190" s="170">
        <v>272.7</v>
      </c>
      <c r="AG190" s="170" t="s">
        <v>310</v>
      </c>
      <c r="AL190" s="171"/>
    </row>
    <row r="191" spans="1:38" s="170" customFormat="1" ht="11.25">
      <c r="A191" s="170" t="s">
        <v>345</v>
      </c>
      <c r="B191" s="170" t="s">
        <v>311</v>
      </c>
      <c r="C191" s="170" t="s">
        <v>310</v>
      </c>
      <c r="D191" s="170" t="s">
        <v>310</v>
      </c>
      <c r="E191" s="170">
        <v>0</v>
      </c>
      <c r="F191" s="170">
        <v>0</v>
      </c>
      <c r="G191" s="170">
        <v>0</v>
      </c>
      <c r="H191" s="170">
        <v>0</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t="s">
        <v>310</v>
      </c>
      <c r="AL191" s="171"/>
    </row>
    <row r="192" spans="1:38" s="170" customFormat="1" ht="11.25">
      <c r="A192" s="170" t="s">
        <v>345</v>
      </c>
      <c r="B192" s="170" t="s">
        <v>313</v>
      </c>
      <c r="C192" s="170" t="s">
        <v>310</v>
      </c>
      <c r="D192" s="170" t="s">
        <v>310</v>
      </c>
      <c r="E192" s="170">
        <v>916.7</v>
      </c>
      <c r="F192" s="170">
        <v>855.6</v>
      </c>
      <c r="G192" s="170">
        <v>902.4</v>
      </c>
      <c r="H192" s="170">
        <v>902.4</v>
      </c>
      <c r="I192" s="170">
        <v>875.1</v>
      </c>
      <c r="J192" s="170">
        <v>891.3</v>
      </c>
      <c r="K192" s="170">
        <v>925.5</v>
      </c>
      <c r="L192" s="170">
        <v>916.7</v>
      </c>
      <c r="M192" s="170">
        <v>928.8</v>
      </c>
      <c r="N192" s="170">
        <v>862</v>
      </c>
      <c r="O192" s="170">
        <v>761.3</v>
      </c>
      <c r="P192" s="170">
        <v>740.4</v>
      </c>
      <c r="Q192" s="170">
        <v>605.9</v>
      </c>
      <c r="R192" s="170">
        <v>705.8</v>
      </c>
      <c r="S192" s="170">
        <v>747.2</v>
      </c>
      <c r="T192" s="170">
        <v>712.9</v>
      </c>
      <c r="U192" s="170">
        <v>746.4</v>
      </c>
      <c r="V192" s="170">
        <v>718.7</v>
      </c>
      <c r="W192" s="170">
        <v>867</v>
      </c>
      <c r="X192" s="170">
        <v>723.7</v>
      </c>
      <c r="Y192" s="170">
        <v>776.8</v>
      </c>
      <c r="Z192" s="170">
        <v>753.4</v>
      </c>
      <c r="AA192" s="170">
        <v>744.7</v>
      </c>
      <c r="AB192" s="170">
        <v>477.1</v>
      </c>
      <c r="AC192" s="170">
        <v>899.2</v>
      </c>
      <c r="AD192" s="170">
        <v>898.9</v>
      </c>
      <c r="AE192" s="170">
        <v>898.9</v>
      </c>
      <c r="AF192" s="170">
        <v>898.4</v>
      </c>
      <c r="AG192" s="170" t="s">
        <v>310</v>
      </c>
      <c r="AL192" s="171"/>
    </row>
    <row r="193" spans="1:38" s="170" customFormat="1" ht="11.25">
      <c r="A193" s="170" t="s">
        <v>345</v>
      </c>
      <c r="B193" s="170" t="s">
        <v>28</v>
      </c>
      <c r="C193" s="170" t="s">
        <v>310</v>
      </c>
      <c r="D193" s="170" t="s">
        <v>310</v>
      </c>
      <c r="E193" s="170">
        <v>0</v>
      </c>
      <c r="F193" s="170">
        <v>0</v>
      </c>
      <c r="G193" s="170">
        <v>0</v>
      </c>
      <c r="H193" s="170">
        <v>0</v>
      </c>
      <c r="I193" s="170">
        <v>0</v>
      </c>
      <c r="J193" s="170">
        <v>0</v>
      </c>
      <c r="K193" s="170">
        <v>0</v>
      </c>
      <c r="L193" s="170">
        <v>0</v>
      </c>
      <c r="M193" s="170">
        <v>0</v>
      </c>
      <c r="N193" s="170">
        <v>0</v>
      </c>
      <c r="O193" s="170">
        <v>0</v>
      </c>
      <c r="P193" s="170">
        <v>0</v>
      </c>
      <c r="Q193" s="170">
        <v>0</v>
      </c>
      <c r="R193" s="170">
        <v>0</v>
      </c>
      <c r="S193" s="170">
        <v>0</v>
      </c>
      <c r="T193" s="170">
        <v>541.1</v>
      </c>
      <c r="U193" s="170">
        <v>541.1</v>
      </c>
      <c r="V193" s="170">
        <v>541.20000000000005</v>
      </c>
      <c r="W193" s="170">
        <v>540.70000000000005</v>
      </c>
      <c r="X193" s="170">
        <v>438.9</v>
      </c>
      <c r="Y193" s="170">
        <v>661.9</v>
      </c>
      <c r="Z193" s="170">
        <v>644.6</v>
      </c>
      <c r="AA193" s="170">
        <v>644.6</v>
      </c>
      <c r="AB193" s="170">
        <v>644.4</v>
      </c>
      <c r="AC193" s="170">
        <v>644.5</v>
      </c>
      <c r="AD193" s="170">
        <v>644.5</v>
      </c>
      <c r="AE193" s="170">
        <v>644.5</v>
      </c>
      <c r="AF193" s="170">
        <v>644.5</v>
      </c>
      <c r="AG193" s="170" t="s">
        <v>310</v>
      </c>
      <c r="AL193" s="171"/>
    </row>
    <row r="194" spans="1:38" s="170" customFormat="1" ht="11.25">
      <c r="A194" s="170" t="s">
        <v>345</v>
      </c>
      <c r="B194" s="170" t="s">
        <v>316</v>
      </c>
      <c r="C194" s="170" t="s">
        <v>310</v>
      </c>
      <c r="D194" s="170" t="s">
        <v>310</v>
      </c>
      <c r="E194" s="170">
        <v>0</v>
      </c>
      <c r="F194" s="170">
        <v>0</v>
      </c>
      <c r="G194" s="170">
        <v>0</v>
      </c>
      <c r="H194" s="170">
        <v>0</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t="s">
        <v>310</v>
      </c>
      <c r="AL194" s="171"/>
    </row>
    <row r="195" spans="1:38" s="170" customFormat="1" ht="11.25">
      <c r="A195" s="170" t="s">
        <v>345</v>
      </c>
      <c r="B195" s="170" t="s">
        <v>318</v>
      </c>
      <c r="C195" s="170" t="s">
        <v>310</v>
      </c>
      <c r="D195" s="170" t="s">
        <v>310</v>
      </c>
      <c r="E195" s="170">
        <v>0</v>
      </c>
      <c r="F195" s="170">
        <v>0</v>
      </c>
      <c r="G195" s="170">
        <v>0</v>
      </c>
      <c r="H195" s="170">
        <v>0</v>
      </c>
      <c r="I195" s="170">
        <v>0</v>
      </c>
      <c r="J195" s="170">
        <v>0</v>
      </c>
      <c r="K195" s="170">
        <v>0</v>
      </c>
      <c r="L195" s="170">
        <v>0</v>
      </c>
      <c r="M195" s="170">
        <v>0</v>
      </c>
      <c r="N195" s="170">
        <v>0</v>
      </c>
      <c r="O195" s="170">
        <v>0</v>
      </c>
      <c r="P195" s="170">
        <v>0</v>
      </c>
      <c r="Q195" s="170">
        <v>0</v>
      </c>
      <c r="R195" s="170">
        <v>0</v>
      </c>
      <c r="S195" s="170">
        <v>1055.5999999999999</v>
      </c>
      <c r="T195" s="170">
        <v>1053.7</v>
      </c>
      <c r="U195" s="170">
        <v>1050.2</v>
      </c>
      <c r="V195" s="170">
        <v>1055.3</v>
      </c>
      <c r="W195" s="170">
        <v>1051.7</v>
      </c>
      <c r="X195" s="170">
        <v>1059.4000000000001</v>
      </c>
      <c r="Y195" s="170">
        <v>1055.2</v>
      </c>
      <c r="Z195" s="170">
        <v>1047.5</v>
      </c>
      <c r="AA195" s="170">
        <v>1046.9000000000001</v>
      </c>
      <c r="AB195" s="170">
        <v>1046.4000000000001</v>
      </c>
      <c r="AC195" s="170">
        <v>1035.2</v>
      </c>
      <c r="AD195" s="170">
        <v>1035.2</v>
      </c>
      <c r="AE195" s="170">
        <v>1035.2</v>
      </c>
      <c r="AF195" s="170">
        <v>1035.2</v>
      </c>
      <c r="AG195" s="170" t="s">
        <v>310</v>
      </c>
      <c r="AL195" s="171"/>
    </row>
    <row r="196" spans="1:38" s="172" customFormat="1" ht="11.25">
      <c r="A196" s="172" t="s">
        <v>346</v>
      </c>
      <c r="B196" s="172" t="s">
        <v>309</v>
      </c>
      <c r="C196" s="170">
        <v>198.3</v>
      </c>
      <c r="D196" s="170">
        <v>190.5</v>
      </c>
      <c r="E196" s="170">
        <v>199.5</v>
      </c>
      <c r="F196" s="170">
        <v>178.1</v>
      </c>
      <c r="G196" s="170">
        <v>174.7</v>
      </c>
      <c r="H196" s="170">
        <v>179.5</v>
      </c>
      <c r="I196" s="170">
        <v>173.4</v>
      </c>
      <c r="J196" s="170">
        <v>192.8</v>
      </c>
      <c r="K196" s="170">
        <v>219.5</v>
      </c>
      <c r="L196" s="170">
        <v>210.4</v>
      </c>
      <c r="M196" s="170">
        <v>220.2</v>
      </c>
      <c r="N196" s="170">
        <v>229.6</v>
      </c>
      <c r="O196" s="170">
        <v>215.6</v>
      </c>
      <c r="P196" s="170">
        <v>229.1</v>
      </c>
      <c r="Q196" s="170">
        <v>212.5</v>
      </c>
      <c r="R196" s="170">
        <v>200.1</v>
      </c>
      <c r="S196" s="170">
        <v>200.7</v>
      </c>
      <c r="T196" s="170">
        <v>210.1</v>
      </c>
      <c r="U196" s="170">
        <v>191.2</v>
      </c>
      <c r="V196" s="170">
        <v>176.6</v>
      </c>
      <c r="W196" s="170">
        <v>182.7</v>
      </c>
      <c r="X196" s="170">
        <v>168.2</v>
      </c>
      <c r="Y196" s="170">
        <v>160.1</v>
      </c>
      <c r="Z196" s="170">
        <v>152.1</v>
      </c>
      <c r="AA196" s="170">
        <v>151.69999999999999</v>
      </c>
      <c r="AB196" s="170">
        <v>148.5</v>
      </c>
      <c r="AC196" s="170">
        <v>145.30000000000001</v>
      </c>
      <c r="AD196" s="170">
        <v>141.30000000000001</v>
      </c>
      <c r="AE196" s="170">
        <v>133.4</v>
      </c>
      <c r="AF196" s="172">
        <v>129.9</v>
      </c>
      <c r="AG196" s="170">
        <v>114.8</v>
      </c>
      <c r="AL196" s="171"/>
    </row>
    <row r="197" spans="1:38" s="170" customFormat="1" ht="11.25">
      <c r="A197" s="170" t="s">
        <v>346</v>
      </c>
      <c r="B197" s="170" t="s">
        <v>311</v>
      </c>
      <c r="C197" s="170">
        <v>979.2</v>
      </c>
      <c r="D197" s="170">
        <v>952</v>
      </c>
      <c r="E197" s="170">
        <v>971.8</v>
      </c>
      <c r="F197" s="170">
        <v>965.6</v>
      </c>
      <c r="G197" s="170">
        <v>957.3</v>
      </c>
      <c r="H197" s="170">
        <v>961.9</v>
      </c>
      <c r="I197" s="170">
        <v>955.4</v>
      </c>
      <c r="J197" s="170">
        <v>935.1</v>
      </c>
      <c r="K197" s="170">
        <v>935</v>
      </c>
      <c r="L197" s="170">
        <v>926.4</v>
      </c>
      <c r="M197" s="170">
        <v>925.1</v>
      </c>
      <c r="N197" s="170">
        <v>906.9</v>
      </c>
      <c r="O197" s="170">
        <v>887.7</v>
      </c>
      <c r="P197" s="170">
        <v>918.1</v>
      </c>
      <c r="Q197" s="170">
        <v>950.5</v>
      </c>
      <c r="R197" s="170">
        <v>936.7</v>
      </c>
      <c r="S197" s="170">
        <v>981.3</v>
      </c>
      <c r="T197" s="170">
        <v>992.2</v>
      </c>
      <c r="U197" s="170">
        <v>968.3</v>
      </c>
      <c r="V197" s="170">
        <v>966.2</v>
      </c>
      <c r="W197" s="170">
        <v>971.6</v>
      </c>
      <c r="X197" s="170">
        <v>950.6</v>
      </c>
      <c r="Y197" s="170">
        <v>997.9</v>
      </c>
      <c r="Z197" s="170">
        <v>970.8</v>
      </c>
      <c r="AA197" s="170">
        <v>928.3</v>
      </c>
      <c r="AB197" s="170">
        <v>909.1</v>
      </c>
      <c r="AC197" s="170">
        <v>911</v>
      </c>
      <c r="AD197" s="170">
        <v>937.1</v>
      </c>
      <c r="AE197" s="170">
        <v>956.2</v>
      </c>
      <c r="AF197" s="170">
        <v>960.3</v>
      </c>
      <c r="AG197" s="170">
        <v>963.5</v>
      </c>
      <c r="AL197" s="171"/>
    </row>
    <row r="198" spans="1:38" s="170" customFormat="1" ht="11.25">
      <c r="A198" s="170" t="s">
        <v>346</v>
      </c>
      <c r="B198" s="170" t="s">
        <v>313</v>
      </c>
      <c r="C198" s="170">
        <v>701.6</v>
      </c>
      <c r="D198" s="170">
        <v>692.5</v>
      </c>
      <c r="E198" s="170">
        <v>705.1</v>
      </c>
      <c r="F198" s="170">
        <v>699.4</v>
      </c>
      <c r="G198" s="170">
        <v>676.8</v>
      </c>
      <c r="H198" s="170">
        <v>612.9</v>
      </c>
      <c r="I198" s="170">
        <v>556.1</v>
      </c>
      <c r="J198" s="170">
        <v>600.79999999999995</v>
      </c>
      <c r="K198" s="170">
        <v>646.70000000000005</v>
      </c>
      <c r="L198" s="170">
        <v>606</v>
      </c>
      <c r="M198" s="170">
        <v>605.6</v>
      </c>
      <c r="N198" s="170">
        <v>686.7</v>
      </c>
      <c r="O198" s="170">
        <v>686</v>
      </c>
      <c r="P198" s="170">
        <v>700.8</v>
      </c>
      <c r="Q198" s="170">
        <v>662.5</v>
      </c>
      <c r="R198" s="170">
        <v>725</v>
      </c>
      <c r="S198" s="170">
        <v>819.6</v>
      </c>
      <c r="T198" s="170">
        <v>780</v>
      </c>
      <c r="U198" s="170">
        <v>741.7</v>
      </c>
      <c r="V198" s="170">
        <v>749.5</v>
      </c>
      <c r="W198" s="170">
        <v>780</v>
      </c>
      <c r="X198" s="170">
        <v>794.7</v>
      </c>
      <c r="Y198" s="170">
        <v>773.8</v>
      </c>
      <c r="Z198" s="170">
        <v>830.7</v>
      </c>
      <c r="AA198" s="170">
        <v>844.2</v>
      </c>
      <c r="AB198" s="170">
        <v>895</v>
      </c>
      <c r="AC198" s="170">
        <v>819.9</v>
      </c>
      <c r="AD198" s="170">
        <v>1075.8</v>
      </c>
      <c r="AE198" s="170">
        <v>1055</v>
      </c>
      <c r="AF198" s="170">
        <v>1060.5</v>
      </c>
      <c r="AG198" s="170">
        <v>1060.5</v>
      </c>
      <c r="AL198" s="171"/>
    </row>
    <row r="199" spans="1:38" s="170" customFormat="1" ht="11.25">
      <c r="A199" s="170" t="s">
        <v>346</v>
      </c>
      <c r="B199" s="170" t="s">
        <v>28</v>
      </c>
      <c r="C199" s="170">
        <v>373</v>
      </c>
      <c r="D199" s="170">
        <v>369.1</v>
      </c>
      <c r="E199" s="170">
        <v>401</v>
      </c>
      <c r="F199" s="170">
        <v>416.3</v>
      </c>
      <c r="G199" s="170">
        <v>393.8</v>
      </c>
      <c r="H199" s="170">
        <v>362.2</v>
      </c>
      <c r="I199" s="170">
        <v>347.9</v>
      </c>
      <c r="J199" s="170">
        <v>398.2</v>
      </c>
      <c r="K199" s="170">
        <v>389.8</v>
      </c>
      <c r="L199" s="170">
        <v>380.5</v>
      </c>
      <c r="M199" s="170">
        <v>409.1</v>
      </c>
      <c r="N199" s="170">
        <v>413.3</v>
      </c>
      <c r="O199" s="170">
        <v>396.7</v>
      </c>
      <c r="P199" s="170">
        <v>426.4</v>
      </c>
      <c r="Q199" s="170">
        <v>393.7</v>
      </c>
      <c r="R199" s="170">
        <v>417.3</v>
      </c>
      <c r="S199" s="170">
        <v>450.3</v>
      </c>
      <c r="T199" s="170">
        <v>476</v>
      </c>
      <c r="U199" s="170">
        <v>473.4</v>
      </c>
      <c r="V199" s="170">
        <v>493.1</v>
      </c>
      <c r="W199" s="170">
        <v>476.5</v>
      </c>
      <c r="X199" s="170">
        <v>467.1</v>
      </c>
      <c r="Y199" s="170">
        <v>475.4</v>
      </c>
      <c r="Z199" s="170">
        <v>477.8</v>
      </c>
      <c r="AA199" s="170">
        <v>497.5</v>
      </c>
      <c r="AB199" s="170">
        <v>500.3</v>
      </c>
      <c r="AC199" s="170">
        <v>512.70000000000005</v>
      </c>
      <c r="AD199" s="170">
        <v>541.70000000000005</v>
      </c>
      <c r="AE199" s="170">
        <v>508.3</v>
      </c>
      <c r="AF199" s="170">
        <v>508.6</v>
      </c>
      <c r="AG199" s="170">
        <v>508.6</v>
      </c>
      <c r="AL199" s="171"/>
    </row>
    <row r="200" spans="1:38" s="170" customFormat="1" ht="11.25">
      <c r="A200" s="170" t="s">
        <v>346</v>
      </c>
      <c r="B200" s="170" t="s">
        <v>316</v>
      </c>
      <c r="C200" s="170">
        <v>526.20000000000005</v>
      </c>
      <c r="D200" s="170">
        <v>526.20000000000005</v>
      </c>
      <c r="E200" s="170">
        <v>584.9</v>
      </c>
      <c r="F200" s="170">
        <v>638.70000000000005</v>
      </c>
      <c r="G200" s="170">
        <v>638.70000000000005</v>
      </c>
      <c r="H200" s="170">
        <v>638.70000000000005</v>
      </c>
      <c r="I200" s="170">
        <v>638.70000000000005</v>
      </c>
      <c r="J200" s="170">
        <v>638.70000000000005</v>
      </c>
      <c r="K200" s="170">
        <v>638.70000000000005</v>
      </c>
      <c r="L200" s="170">
        <v>638.70000000000005</v>
      </c>
      <c r="M200" s="170">
        <v>638.70000000000005</v>
      </c>
      <c r="N200" s="170">
        <v>638.70000000000005</v>
      </c>
      <c r="O200" s="170">
        <v>638.70000000000005</v>
      </c>
      <c r="P200" s="170">
        <v>638.70000000000005</v>
      </c>
      <c r="Q200" s="170">
        <v>638.70000000000005</v>
      </c>
      <c r="R200" s="170">
        <v>589.1</v>
      </c>
      <c r="S200" s="170">
        <v>601</v>
      </c>
      <c r="T200" s="170">
        <v>601</v>
      </c>
      <c r="U200" s="170">
        <v>605</v>
      </c>
      <c r="V200" s="170">
        <v>604.79999999999995</v>
      </c>
      <c r="W200" s="170">
        <v>604.79999999999995</v>
      </c>
      <c r="X200" s="170">
        <v>604.79999999999995</v>
      </c>
      <c r="Y200" s="170">
        <v>617</v>
      </c>
      <c r="Z200" s="170">
        <v>626.79999999999995</v>
      </c>
      <c r="AA200" s="170">
        <v>640.1</v>
      </c>
      <c r="AB200" s="170">
        <v>640.1</v>
      </c>
      <c r="AC200" s="170">
        <v>640.1</v>
      </c>
      <c r="AD200" s="170">
        <v>640.1</v>
      </c>
      <c r="AE200" s="170">
        <v>640.79999999999995</v>
      </c>
      <c r="AF200" s="170">
        <v>640.79999999999995</v>
      </c>
      <c r="AG200" s="170">
        <v>640.79999999999995</v>
      </c>
      <c r="AL200" s="171"/>
    </row>
    <row r="201" spans="1:38" s="170" customFormat="1" ht="11.25">
      <c r="A201" s="170" t="s">
        <v>346</v>
      </c>
      <c r="B201" s="170" t="s">
        <v>318</v>
      </c>
      <c r="C201" s="170">
        <v>1021.6</v>
      </c>
      <c r="D201" s="170">
        <v>1021.5</v>
      </c>
      <c r="E201" s="170">
        <v>1031.2</v>
      </c>
      <c r="F201" s="170">
        <v>1038.5</v>
      </c>
      <c r="G201" s="170">
        <v>1043.7</v>
      </c>
      <c r="H201" s="170">
        <v>1043</v>
      </c>
      <c r="I201" s="170">
        <v>1043.7</v>
      </c>
      <c r="J201" s="170">
        <v>1007.3</v>
      </c>
      <c r="K201" s="170">
        <v>1010.6</v>
      </c>
      <c r="L201" s="170">
        <v>1016.7</v>
      </c>
      <c r="M201" s="170">
        <v>1015.4</v>
      </c>
      <c r="N201" s="170">
        <v>1018</v>
      </c>
      <c r="O201" s="170">
        <v>1019.6</v>
      </c>
      <c r="P201" s="170">
        <v>1019.7</v>
      </c>
      <c r="Q201" s="170">
        <v>1018.1</v>
      </c>
      <c r="R201" s="170">
        <v>1005</v>
      </c>
      <c r="S201" s="170">
        <v>1005.7</v>
      </c>
      <c r="T201" s="170">
        <v>953.9</v>
      </c>
      <c r="U201" s="170">
        <v>939.6</v>
      </c>
      <c r="V201" s="170">
        <v>949.4</v>
      </c>
      <c r="W201" s="170">
        <v>964.1</v>
      </c>
      <c r="X201" s="170">
        <v>962.9</v>
      </c>
      <c r="Y201" s="170">
        <v>972.2</v>
      </c>
      <c r="Z201" s="170">
        <v>970</v>
      </c>
      <c r="AA201" s="170">
        <v>954.6</v>
      </c>
      <c r="AB201" s="170">
        <v>959.1</v>
      </c>
      <c r="AC201" s="170">
        <v>964.6</v>
      </c>
      <c r="AD201" s="170">
        <v>980</v>
      </c>
      <c r="AE201" s="170">
        <v>966.9</v>
      </c>
      <c r="AF201" s="170">
        <v>971.6</v>
      </c>
      <c r="AG201" s="170">
        <v>971.6</v>
      </c>
      <c r="AL201" s="171"/>
    </row>
    <row r="202" spans="1:38" s="170" customFormat="1" ht="11.25">
      <c r="A202" s="170" t="s">
        <v>347</v>
      </c>
      <c r="B202" s="170" t="s">
        <v>309</v>
      </c>
      <c r="C202" s="170" t="s">
        <v>310</v>
      </c>
      <c r="D202" s="170" t="s">
        <v>310</v>
      </c>
      <c r="E202" s="170">
        <v>189.5</v>
      </c>
      <c r="F202" s="170">
        <v>189.5</v>
      </c>
      <c r="G202" s="170">
        <v>257.39999999999998</v>
      </c>
      <c r="H202" s="170">
        <v>261.2</v>
      </c>
      <c r="I202" s="170">
        <v>344.3</v>
      </c>
      <c r="J202" s="170">
        <v>385.3</v>
      </c>
      <c r="K202" s="170">
        <v>418.4</v>
      </c>
      <c r="L202" s="170">
        <v>460.1</v>
      </c>
      <c r="M202" s="170">
        <v>342.3</v>
      </c>
      <c r="N202" s="170">
        <v>270.10000000000002</v>
      </c>
      <c r="O202" s="170">
        <v>274.39999999999998</v>
      </c>
      <c r="P202" s="170">
        <v>291.2</v>
      </c>
      <c r="Q202" s="170">
        <v>324</v>
      </c>
      <c r="R202" s="170">
        <v>319.8</v>
      </c>
      <c r="S202" s="170">
        <v>307</v>
      </c>
      <c r="T202" s="170">
        <v>383.1</v>
      </c>
      <c r="U202" s="170">
        <v>405.3</v>
      </c>
      <c r="V202" s="170">
        <v>376.6</v>
      </c>
      <c r="W202" s="170">
        <v>415.3</v>
      </c>
      <c r="X202" s="170">
        <v>447.6</v>
      </c>
      <c r="Y202" s="170">
        <v>489.9</v>
      </c>
      <c r="Z202" s="170">
        <v>479.8</v>
      </c>
      <c r="AA202" s="170">
        <v>414.4</v>
      </c>
      <c r="AB202" s="170">
        <v>438.3</v>
      </c>
      <c r="AC202" s="170">
        <v>442.8</v>
      </c>
      <c r="AD202" s="170">
        <v>435.1</v>
      </c>
      <c r="AE202" s="170">
        <v>400</v>
      </c>
      <c r="AF202" s="170">
        <v>441.8</v>
      </c>
      <c r="AG202" s="170">
        <v>455.1</v>
      </c>
      <c r="AL202" s="171"/>
    </row>
    <row r="203" spans="1:38" s="170" customFormat="1" ht="11.25">
      <c r="A203" s="170" t="s">
        <v>347</v>
      </c>
      <c r="B203" s="170" t="s">
        <v>311</v>
      </c>
      <c r="C203" s="170" t="s">
        <v>310</v>
      </c>
      <c r="D203" s="170" t="s">
        <v>310</v>
      </c>
      <c r="E203" s="170">
        <v>1204.8</v>
      </c>
      <c r="F203" s="170">
        <v>1148.9000000000001</v>
      </c>
      <c r="G203" s="170">
        <v>1068.2</v>
      </c>
      <c r="H203" s="170">
        <v>863.1</v>
      </c>
      <c r="I203" s="170">
        <v>889.8</v>
      </c>
      <c r="J203" s="170">
        <v>1107.7</v>
      </c>
      <c r="K203" s="170">
        <v>966.2</v>
      </c>
      <c r="L203" s="170">
        <v>894.8</v>
      </c>
      <c r="M203" s="170">
        <v>973.8</v>
      </c>
      <c r="N203" s="170">
        <v>1039.3</v>
      </c>
      <c r="O203" s="170">
        <v>1143.0999999999999</v>
      </c>
      <c r="P203" s="170">
        <v>1130</v>
      </c>
      <c r="Q203" s="170">
        <v>867.3</v>
      </c>
      <c r="R203" s="170">
        <v>941.7</v>
      </c>
      <c r="S203" s="170">
        <v>883.5</v>
      </c>
      <c r="T203" s="170">
        <v>759.9</v>
      </c>
      <c r="U203" s="170">
        <v>928.4</v>
      </c>
      <c r="V203" s="170">
        <v>882.8</v>
      </c>
      <c r="W203" s="170">
        <v>905.5</v>
      </c>
      <c r="X203" s="170">
        <v>966.2</v>
      </c>
      <c r="Y203" s="170">
        <v>886.5</v>
      </c>
      <c r="Z203" s="170">
        <v>869.2</v>
      </c>
      <c r="AA203" s="170">
        <v>860</v>
      </c>
      <c r="AB203" s="170">
        <v>927.3</v>
      </c>
      <c r="AC203" s="170">
        <v>911.2</v>
      </c>
      <c r="AD203" s="170">
        <v>937.4</v>
      </c>
      <c r="AE203" s="170">
        <v>884.9</v>
      </c>
      <c r="AF203" s="170">
        <v>1059.8</v>
      </c>
      <c r="AG203" s="170">
        <v>1059.8</v>
      </c>
      <c r="AL203" s="171"/>
    </row>
    <row r="204" spans="1:38" s="170" customFormat="1" ht="11.25">
      <c r="A204" s="170" t="s">
        <v>347</v>
      </c>
      <c r="B204" s="170" t="s">
        <v>313</v>
      </c>
      <c r="C204" s="170" t="s">
        <v>310</v>
      </c>
      <c r="D204" s="170" t="s">
        <v>310</v>
      </c>
      <c r="E204" s="170">
        <v>874.2</v>
      </c>
      <c r="F204" s="170">
        <v>877.3</v>
      </c>
      <c r="G204" s="170">
        <v>873.6</v>
      </c>
      <c r="H204" s="170">
        <v>1566.3</v>
      </c>
      <c r="I204" s="170">
        <v>831.5</v>
      </c>
      <c r="J204" s="170">
        <v>922.5</v>
      </c>
      <c r="K204" s="170">
        <v>1024.0999999999999</v>
      </c>
      <c r="L204" s="170">
        <v>1047.5</v>
      </c>
      <c r="M204" s="170">
        <v>934.3</v>
      </c>
      <c r="N204" s="170">
        <v>946.9</v>
      </c>
      <c r="O204" s="170">
        <v>1043.4000000000001</v>
      </c>
      <c r="P204" s="170">
        <v>1117.2</v>
      </c>
      <c r="Q204" s="170">
        <v>1088.8</v>
      </c>
      <c r="R204" s="170">
        <v>1069.3</v>
      </c>
      <c r="S204" s="170">
        <v>1052.5</v>
      </c>
      <c r="T204" s="170">
        <v>688.6</v>
      </c>
      <c r="U204" s="170">
        <v>621</v>
      </c>
      <c r="V204" s="170">
        <v>653.4</v>
      </c>
      <c r="W204" s="170">
        <v>673.8</v>
      </c>
      <c r="X204" s="170">
        <v>755.8</v>
      </c>
      <c r="Y204" s="170">
        <v>985.1</v>
      </c>
      <c r="Z204" s="170">
        <v>741.7</v>
      </c>
      <c r="AA204" s="170">
        <v>815.1</v>
      </c>
      <c r="AB204" s="170">
        <v>797.8</v>
      </c>
      <c r="AC204" s="170">
        <v>878.1</v>
      </c>
      <c r="AD204" s="170">
        <v>921.8</v>
      </c>
      <c r="AE204" s="170">
        <v>1091.9000000000001</v>
      </c>
      <c r="AF204" s="170">
        <v>1155.2</v>
      </c>
      <c r="AG204" s="170">
        <v>1474.9</v>
      </c>
      <c r="AL204" s="171"/>
    </row>
    <row r="205" spans="1:38" s="170" customFormat="1" ht="11.25">
      <c r="A205" s="170" t="s">
        <v>347</v>
      </c>
      <c r="B205" s="170" t="s">
        <v>28</v>
      </c>
      <c r="C205" s="170" t="s">
        <v>310</v>
      </c>
      <c r="D205" s="170" t="s">
        <v>310</v>
      </c>
      <c r="E205" s="170">
        <v>842.1</v>
      </c>
      <c r="F205" s="170">
        <v>577.70000000000005</v>
      </c>
      <c r="G205" s="170">
        <v>578.4</v>
      </c>
      <c r="H205" s="170">
        <v>577.5</v>
      </c>
      <c r="I205" s="170">
        <v>577.6</v>
      </c>
      <c r="J205" s="170">
        <v>386.7</v>
      </c>
      <c r="K205" s="170">
        <v>371.6</v>
      </c>
      <c r="L205" s="170">
        <v>351.5</v>
      </c>
      <c r="M205" s="170">
        <v>371.5</v>
      </c>
      <c r="N205" s="170">
        <v>393.9</v>
      </c>
      <c r="O205" s="170">
        <v>361</v>
      </c>
      <c r="P205" s="170">
        <v>362.8</v>
      </c>
      <c r="Q205" s="170">
        <v>409.5</v>
      </c>
      <c r="R205" s="170">
        <v>467.9</v>
      </c>
      <c r="S205" s="170">
        <v>416.4</v>
      </c>
      <c r="T205" s="170">
        <v>465.9</v>
      </c>
      <c r="U205" s="170">
        <v>504</v>
      </c>
      <c r="V205" s="170">
        <v>452.1</v>
      </c>
      <c r="W205" s="170">
        <v>385.2</v>
      </c>
      <c r="X205" s="170">
        <v>412.2</v>
      </c>
      <c r="Y205" s="170">
        <v>440.4</v>
      </c>
      <c r="Z205" s="170">
        <v>437.7</v>
      </c>
      <c r="AA205" s="170">
        <v>391.8</v>
      </c>
      <c r="AB205" s="170">
        <v>401.3</v>
      </c>
      <c r="AC205" s="170">
        <v>423.2</v>
      </c>
      <c r="AD205" s="170">
        <v>400.3</v>
      </c>
      <c r="AE205" s="170">
        <v>389</v>
      </c>
      <c r="AF205" s="170">
        <v>390.3</v>
      </c>
      <c r="AG205" s="170">
        <v>390.3</v>
      </c>
      <c r="AL205" s="171"/>
    </row>
    <row r="206" spans="1:38" s="170" customFormat="1" ht="11.25">
      <c r="A206" s="170" t="s">
        <v>347</v>
      </c>
      <c r="B206" s="170" t="s">
        <v>316</v>
      </c>
      <c r="C206" s="170" t="s">
        <v>310</v>
      </c>
      <c r="D206" s="170" t="s">
        <v>310</v>
      </c>
      <c r="E206" s="170">
        <v>0</v>
      </c>
      <c r="F206" s="170">
        <v>0</v>
      </c>
      <c r="G206" s="170">
        <v>0</v>
      </c>
      <c r="H206" s="170">
        <v>0</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L206" s="171"/>
    </row>
    <row r="207" spans="1:38" s="170" customFormat="1" ht="11.25">
      <c r="A207" s="170" t="s">
        <v>347</v>
      </c>
      <c r="B207" s="170" t="s">
        <v>318</v>
      </c>
      <c r="C207" s="170" t="s">
        <v>310</v>
      </c>
      <c r="D207" s="170" t="s">
        <v>310</v>
      </c>
      <c r="E207" s="170">
        <v>454.1</v>
      </c>
      <c r="F207" s="170">
        <v>483.6</v>
      </c>
      <c r="G207" s="170">
        <v>517.5</v>
      </c>
      <c r="H207" s="170">
        <v>596.4</v>
      </c>
      <c r="I207" s="170">
        <v>860.7</v>
      </c>
      <c r="J207" s="170">
        <v>881</v>
      </c>
      <c r="K207" s="170">
        <v>1728.7</v>
      </c>
      <c r="L207" s="170">
        <v>1804.3</v>
      </c>
      <c r="M207" s="170">
        <v>1648.8</v>
      </c>
      <c r="N207" s="170">
        <v>1109.9000000000001</v>
      </c>
      <c r="O207" s="170">
        <v>1054.3</v>
      </c>
      <c r="P207" s="170">
        <v>1115.9000000000001</v>
      </c>
      <c r="Q207" s="170">
        <v>952.8</v>
      </c>
      <c r="R207" s="170">
        <v>1420.1</v>
      </c>
      <c r="S207" s="170">
        <v>1568.1</v>
      </c>
      <c r="T207" s="170">
        <v>857.7</v>
      </c>
      <c r="U207" s="170">
        <v>783.6</v>
      </c>
      <c r="V207" s="170">
        <v>803.8</v>
      </c>
      <c r="W207" s="170">
        <v>766.3</v>
      </c>
      <c r="X207" s="170">
        <v>621.9</v>
      </c>
      <c r="Y207" s="170">
        <v>3575.5</v>
      </c>
      <c r="Z207" s="170">
        <v>3441.1</v>
      </c>
      <c r="AA207" s="170">
        <v>2992</v>
      </c>
      <c r="AB207" s="170">
        <v>3008.1</v>
      </c>
      <c r="AC207" s="170">
        <v>3272.3</v>
      </c>
      <c r="AD207" s="170">
        <v>3554.6</v>
      </c>
      <c r="AE207" s="170">
        <v>3705.8</v>
      </c>
      <c r="AF207" s="170">
        <v>3793.8</v>
      </c>
      <c r="AG207" s="170">
        <v>3790.8</v>
      </c>
      <c r="AL207" s="171"/>
    </row>
    <row r="208" spans="1:38" s="170" customFormat="1" ht="11.25">
      <c r="A208" s="170" t="s">
        <v>348</v>
      </c>
      <c r="B208" s="170" t="s">
        <v>309</v>
      </c>
      <c r="C208" s="170" t="s">
        <v>310</v>
      </c>
      <c r="D208" s="170" t="s">
        <v>310</v>
      </c>
      <c r="E208" s="170">
        <v>808.2</v>
      </c>
      <c r="F208" s="170">
        <v>808.8</v>
      </c>
      <c r="G208" s="170">
        <v>779.8</v>
      </c>
      <c r="H208" s="170">
        <v>810.7</v>
      </c>
      <c r="I208" s="170">
        <v>863.6</v>
      </c>
      <c r="J208" s="170">
        <v>813</v>
      </c>
      <c r="K208" s="170">
        <v>828.2</v>
      </c>
      <c r="L208" s="170">
        <v>802.8</v>
      </c>
      <c r="M208" s="170">
        <v>809.9</v>
      </c>
      <c r="N208" s="170">
        <v>790.2</v>
      </c>
      <c r="O208" s="170">
        <v>799</v>
      </c>
      <c r="P208" s="170">
        <v>830.6</v>
      </c>
      <c r="Q208" s="170">
        <v>804.8</v>
      </c>
      <c r="R208" s="170">
        <v>756.7</v>
      </c>
      <c r="S208" s="170">
        <v>756.4</v>
      </c>
      <c r="T208" s="170">
        <v>732.6</v>
      </c>
      <c r="U208" s="170">
        <v>708</v>
      </c>
      <c r="V208" s="170">
        <v>705.5</v>
      </c>
      <c r="W208" s="170">
        <v>690.4</v>
      </c>
      <c r="X208" s="170">
        <v>706.3</v>
      </c>
      <c r="Y208" s="170">
        <v>685.4</v>
      </c>
      <c r="Z208" s="170">
        <v>674.1</v>
      </c>
      <c r="AA208" s="170">
        <v>640.4</v>
      </c>
      <c r="AB208" s="170">
        <v>613.5</v>
      </c>
      <c r="AC208" s="170">
        <v>598.70000000000005</v>
      </c>
      <c r="AD208" s="170">
        <v>591.5</v>
      </c>
      <c r="AE208" s="170">
        <v>593.9</v>
      </c>
      <c r="AF208" s="170">
        <v>582</v>
      </c>
      <c r="AG208" s="170" t="s">
        <v>310</v>
      </c>
      <c r="AL208" s="171"/>
    </row>
    <row r="209" spans="1:38" s="170" customFormat="1" ht="11.25">
      <c r="A209" s="170" t="s">
        <v>348</v>
      </c>
      <c r="B209" s="170" t="s">
        <v>311</v>
      </c>
      <c r="C209" s="170" t="s">
        <v>310</v>
      </c>
      <c r="D209" s="170" t="s">
        <v>310</v>
      </c>
      <c r="E209" s="170">
        <v>978.5</v>
      </c>
      <c r="F209" s="170">
        <v>987.6</v>
      </c>
      <c r="G209" s="170">
        <v>957.6</v>
      </c>
      <c r="H209" s="170">
        <v>999.1</v>
      </c>
      <c r="I209" s="170">
        <v>1046</v>
      </c>
      <c r="J209" s="170">
        <v>978</v>
      </c>
      <c r="K209" s="170">
        <v>1009.7</v>
      </c>
      <c r="L209" s="170">
        <v>959.8</v>
      </c>
      <c r="M209" s="170">
        <v>969</v>
      </c>
      <c r="N209" s="170">
        <v>965.9</v>
      </c>
      <c r="O209" s="170">
        <v>963.6</v>
      </c>
      <c r="P209" s="170">
        <v>985.9</v>
      </c>
      <c r="Q209" s="170">
        <v>968.9</v>
      </c>
      <c r="R209" s="170">
        <v>898.6</v>
      </c>
      <c r="S209" s="170">
        <v>896.5</v>
      </c>
      <c r="T209" s="170">
        <v>866.9</v>
      </c>
      <c r="U209" s="170">
        <v>861</v>
      </c>
      <c r="V209" s="170">
        <v>863.2</v>
      </c>
      <c r="W209" s="170">
        <v>857.4</v>
      </c>
      <c r="X209" s="170">
        <v>857.1</v>
      </c>
      <c r="Y209" s="170">
        <v>859.4</v>
      </c>
      <c r="Z209" s="170">
        <v>850.5</v>
      </c>
      <c r="AA209" s="170">
        <v>830.8</v>
      </c>
      <c r="AB209" s="170">
        <v>819.1</v>
      </c>
      <c r="AC209" s="170">
        <v>812.6</v>
      </c>
      <c r="AD209" s="170">
        <v>806</v>
      </c>
      <c r="AE209" s="170">
        <v>823.3</v>
      </c>
      <c r="AF209" s="170">
        <v>822.3</v>
      </c>
      <c r="AG209" s="170" t="s">
        <v>310</v>
      </c>
      <c r="AL209" s="171"/>
    </row>
    <row r="210" spans="1:38" s="170" customFormat="1" ht="11.25">
      <c r="A210" s="170" t="s">
        <v>348</v>
      </c>
      <c r="B210" s="170" t="s">
        <v>313</v>
      </c>
      <c r="C210" s="170" t="s">
        <v>310</v>
      </c>
      <c r="D210" s="170" t="s">
        <v>310</v>
      </c>
      <c r="E210" s="170">
        <v>613.20000000000005</v>
      </c>
      <c r="F210" s="170">
        <v>618.4</v>
      </c>
      <c r="G210" s="170">
        <v>553.70000000000005</v>
      </c>
      <c r="H210" s="170">
        <v>610.9</v>
      </c>
      <c r="I210" s="170">
        <v>620.70000000000005</v>
      </c>
      <c r="J210" s="170">
        <v>654.29999999999995</v>
      </c>
      <c r="K210" s="170">
        <v>617.29999999999995</v>
      </c>
      <c r="L210" s="170">
        <v>636.70000000000005</v>
      </c>
      <c r="M210" s="170">
        <v>626.70000000000005</v>
      </c>
      <c r="N210" s="170">
        <v>625.79999999999995</v>
      </c>
      <c r="O210" s="170">
        <v>654.70000000000005</v>
      </c>
      <c r="P210" s="170">
        <v>649.6</v>
      </c>
      <c r="Q210" s="170">
        <v>638.70000000000005</v>
      </c>
      <c r="R210" s="170">
        <v>683.3</v>
      </c>
      <c r="S210" s="170">
        <v>598.20000000000005</v>
      </c>
      <c r="T210" s="170">
        <v>580.6</v>
      </c>
      <c r="U210" s="170">
        <v>535.29999999999995</v>
      </c>
      <c r="V210" s="170">
        <v>472.1</v>
      </c>
      <c r="W210" s="170">
        <v>435.1</v>
      </c>
      <c r="X210" s="170">
        <v>438.6</v>
      </c>
      <c r="Y210" s="170">
        <v>436</v>
      </c>
      <c r="Z210" s="170">
        <v>434.5</v>
      </c>
      <c r="AA210" s="170">
        <v>416.2</v>
      </c>
      <c r="AB210" s="170">
        <v>431.2</v>
      </c>
      <c r="AC210" s="170">
        <v>430.6</v>
      </c>
      <c r="AD210" s="170">
        <v>442.1</v>
      </c>
      <c r="AE210" s="170">
        <v>443.7</v>
      </c>
      <c r="AF210" s="170">
        <v>440.7</v>
      </c>
      <c r="AG210" s="170" t="s">
        <v>310</v>
      </c>
      <c r="AL210" s="171"/>
    </row>
    <row r="211" spans="1:38" s="170" customFormat="1" ht="11.25">
      <c r="A211" s="170" t="s">
        <v>348</v>
      </c>
      <c r="B211" s="170" t="s">
        <v>28</v>
      </c>
      <c r="C211" s="170" t="s">
        <v>310</v>
      </c>
      <c r="D211" s="170" t="s">
        <v>310</v>
      </c>
      <c r="E211" s="170">
        <v>422.3</v>
      </c>
      <c r="F211" s="170">
        <v>507.7</v>
      </c>
      <c r="G211" s="170">
        <v>519.1</v>
      </c>
      <c r="H211" s="170">
        <v>486.4</v>
      </c>
      <c r="I211" s="170">
        <v>496.2</v>
      </c>
      <c r="J211" s="170">
        <v>528</v>
      </c>
      <c r="K211" s="170">
        <v>405</v>
      </c>
      <c r="L211" s="170">
        <v>335.6</v>
      </c>
      <c r="M211" s="170">
        <v>319.3</v>
      </c>
      <c r="N211" s="170">
        <v>301.89999999999998</v>
      </c>
      <c r="O211" s="170">
        <v>291</v>
      </c>
      <c r="P211" s="170">
        <v>310.39999999999998</v>
      </c>
      <c r="Q211" s="170">
        <v>309.3</v>
      </c>
      <c r="R211" s="170">
        <v>310.8</v>
      </c>
      <c r="S211" s="170">
        <v>309.5</v>
      </c>
      <c r="T211" s="170">
        <v>314.10000000000002</v>
      </c>
      <c r="U211" s="170">
        <v>306.89999999999998</v>
      </c>
      <c r="V211" s="170">
        <v>313.10000000000002</v>
      </c>
      <c r="W211" s="170">
        <v>291.8</v>
      </c>
      <c r="X211" s="170">
        <v>314.10000000000002</v>
      </c>
      <c r="Y211" s="170">
        <v>314.60000000000002</v>
      </c>
      <c r="Z211" s="170">
        <v>304</v>
      </c>
      <c r="AA211" s="170">
        <v>288.10000000000002</v>
      </c>
      <c r="AB211" s="170">
        <v>288</v>
      </c>
      <c r="AC211" s="170">
        <v>290.3</v>
      </c>
      <c r="AD211" s="170">
        <v>289.89999999999998</v>
      </c>
      <c r="AE211" s="170">
        <v>285.89999999999998</v>
      </c>
      <c r="AF211" s="170">
        <v>285.3</v>
      </c>
      <c r="AG211" s="170" t="s">
        <v>310</v>
      </c>
      <c r="AL211" s="171"/>
    </row>
    <row r="212" spans="1:38" s="170" customFormat="1" ht="11.25">
      <c r="A212" s="170" t="s">
        <v>348</v>
      </c>
      <c r="B212" s="170" t="s">
        <v>316</v>
      </c>
      <c r="C212" s="170" t="s">
        <v>310</v>
      </c>
      <c r="D212" s="170" t="s">
        <v>310</v>
      </c>
      <c r="E212" s="170">
        <v>0</v>
      </c>
      <c r="F212" s="170">
        <v>0</v>
      </c>
      <c r="G212" s="170">
        <v>0</v>
      </c>
      <c r="H212" s="170">
        <v>0</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1487.8</v>
      </c>
      <c r="X212" s="170">
        <v>1493.3</v>
      </c>
      <c r="Y212" s="170">
        <v>1422.6</v>
      </c>
      <c r="Z212" s="170">
        <v>1435.1</v>
      </c>
      <c r="AA212" s="170">
        <v>1417.7</v>
      </c>
      <c r="AB212" s="170">
        <v>1406</v>
      </c>
      <c r="AC212" s="170">
        <v>1371.8</v>
      </c>
      <c r="AD212" s="170">
        <v>1525.9</v>
      </c>
      <c r="AE212" s="170">
        <v>1478</v>
      </c>
      <c r="AF212" s="170">
        <v>1413.6</v>
      </c>
      <c r="AG212" s="170" t="s">
        <v>310</v>
      </c>
      <c r="AL212" s="171"/>
    </row>
    <row r="213" spans="1:38" s="170" customFormat="1" ht="11.25">
      <c r="A213" s="170" t="s">
        <v>348</v>
      </c>
      <c r="B213" s="170" t="s">
        <v>318</v>
      </c>
      <c r="C213" s="170" t="s">
        <v>310</v>
      </c>
      <c r="D213" s="170" t="s">
        <v>310</v>
      </c>
      <c r="E213" s="170">
        <v>0</v>
      </c>
      <c r="F213" s="170">
        <v>0</v>
      </c>
      <c r="G213" s="170">
        <v>832.9</v>
      </c>
      <c r="H213" s="170">
        <v>1346.2</v>
      </c>
      <c r="I213" s="170">
        <v>1118.5</v>
      </c>
      <c r="J213" s="170">
        <v>1208.5</v>
      </c>
      <c r="K213" s="170">
        <v>1063.5</v>
      </c>
      <c r="L213" s="170">
        <v>1063.5999999999999</v>
      </c>
      <c r="M213" s="170">
        <v>1063.5</v>
      </c>
      <c r="N213" s="170">
        <v>1063.5</v>
      </c>
      <c r="O213" s="170">
        <v>1063.5999999999999</v>
      </c>
      <c r="P213" s="170">
        <v>1063.5</v>
      </c>
      <c r="Q213" s="170">
        <v>1063.5</v>
      </c>
      <c r="R213" s="170">
        <v>1244.5</v>
      </c>
      <c r="S213" s="170">
        <v>1309.9000000000001</v>
      </c>
      <c r="T213" s="170">
        <v>1373.9</v>
      </c>
      <c r="U213" s="170">
        <v>1441.2</v>
      </c>
      <c r="V213" s="170">
        <v>1484.8</v>
      </c>
      <c r="W213" s="170">
        <v>1504.2</v>
      </c>
      <c r="X213" s="170">
        <v>1514.4</v>
      </c>
      <c r="Y213" s="170">
        <v>1522.3</v>
      </c>
      <c r="Z213" s="170">
        <v>1538.5</v>
      </c>
      <c r="AA213" s="170">
        <v>1550.5</v>
      </c>
      <c r="AB213" s="170">
        <v>1560.1</v>
      </c>
      <c r="AC213" s="170">
        <v>1569.7</v>
      </c>
      <c r="AD213" s="170">
        <v>1577.6</v>
      </c>
      <c r="AE213" s="170">
        <v>1582</v>
      </c>
      <c r="AF213" s="170">
        <v>1587.7</v>
      </c>
      <c r="AG213" s="170" t="s">
        <v>310</v>
      </c>
      <c r="AL213" s="171"/>
    </row>
    <row r="214" spans="1:38" s="170" customFormat="1" ht="11.25">
      <c r="A214" s="170" t="s">
        <v>349</v>
      </c>
      <c r="B214" s="170" t="s">
        <v>309</v>
      </c>
      <c r="C214" s="170" t="s">
        <v>310</v>
      </c>
      <c r="D214" s="170" t="s">
        <v>310</v>
      </c>
      <c r="E214" s="170">
        <v>272.8</v>
      </c>
      <c r="F214" s="170">
        <v>231.8</v>
      </c>
      <c r="G214" s="170">
        <v>188.5</v>
      </c>
      <c r="H214" s="170">
        <v>208.5</v>
      </c>
      <c r="I214" s="170">
        <v>143</v>
      </c>
      <c r="J214" s="170">
        <v>203.9</v>
      </c>
      <c r="K214" s="170">
        <v>205.4</v>
      </c>
      <c r="L214" s="170">
        <v>124.6</v>
      </c>
      <c r="M214" s="170">
        <v>162.80000000000001</v>
      </c>
      <c r="N214" s="170">
        <v>167.4</v>
      </c>
      <c r="O214" s="170">
        <v>156.4</v>
      </c>
      <c r="P214" s="170">
        <v>154.30000000000001</v>
      </c>
      <c r="Q214" s="170">
        <v>119</v>
      </c>
      <c r="R214" s="170">
        <v>133.5</v>
      </c>
      <c r="S214" s="170">
        <v>128.9</v>
      </c>
      <c r="T214" s="170">
        <v>129.19999999999999</v>
      </c>
      <c r="U214" s="170">
        <v>109</v>
      </c>
      <c r="V214" s="170">
        <v>178.1</v>
      </c>
      <c r="W214" s="170">
        <v>193.1</v>
      </c>
      <c r="X214" s="170">
        <v>118.9</v>
      </c>
      <c r="Y214" s="170">
        <v>136.6</v>
      </c>
      <c r="Z214" s="170">
        <v>192.6</v>
      </c>
      <c r="AA214" s="170">
        <v>217.8</v>
      </c>
      <c r="AB214" s="170">
        <v>220.1</v>
      </c>
      <c r="AC214" s="170">
        <v>220.5</v>
      </c>
      <c r="AD214" s="170">
        <v>133.4</v>
      </c>
      <c r="AE214" s="170">
        <v>159.69999999999999</v>
      </c>
      <c r="AF214" s="170">
        <v>191.5</v>
      </c>
      <c r="AG214" s="170">
        <v>200.9</v>
      </c>
      <c r="AL214" s="171"/>
    </row>
    <row r="215" spans="1:38" s="170" customFormat="1" ht="11.25">
      <c r="A215" s="170" t="s">
        <v>349</v>
      </c>
      <c r="B215" s="170" t="s">
        <v>311</v>
      </c>
      <c r="C215" s="170" t="s">
        <v>310</v>
      </c>
      <c r="D215" s="170" t="s">
        <v>310</v>
      </c>
      <c r="E215" s="170">
        <v>1098.5</v>
      </c>
      <c r="F215" s="170">
        <v>1134.2</v>
      </c>
      <c r="G215" s="170">
        <v>1191.8</v>
      </c>
      <c r="H215" s="170">
        <v>1187.3</v>
      </c>
      <c r="I215" s="170">
        <v>1475.3</v>
      </c>
      <c r="J215" s="170">
        <v>1186.5</v>
      </c>
      <c r="K215" s="170">
        <v>1356.6</v>
      </c>
      <c r="L215" s="170">
        <v>957</v>
      </c>
      <c r="M215" s="170">
        <v>1135.4000000000001</v>
      </c>
      <c r="N215" s="170">
        <v>1265.7</v>
      </c>
      <c r="O215" s="170">
        <v>1252.3</v>
      </c>
      <c r="P215" s="170">
        <v>1241.3</v>
      </c>
      <c r="Q215" s="170">
        <v>1174.7</v>
      </c>
      <c r="R215" s="170">
        <v>1185.2</v>
      </c>
      <c r="S215" s="170">
        <v>1096.5999999999999</v>
      </c>
      <c r="T215" s="170">
        <v>977.2</v>
      </c>
      <c r="U215" s="170">
        <v>1083.4000000000001</v>
      </c>
      <c r="V215" s="170">
        <v>1115.9000000000001</v>
      </c>
      <c r="W215" s="170">
        <v>1129.3</v>
      </c>
      <c r="X215" s="170">
        <v>1068.5</v>
      </c>
      <c r="Y215" s="170">
        <v>982.4</v>
      </c>
      <c r="Z215" s="170">
        <v>886.4</v>
      </c>
      <c r="AA215" s="170">
        <v>1060</v>
      </c>
      <c r="AB215" s="170">
        <v>893</v>
      </c>
      <c r="AC215" s="170">
        <v>1013.9</v>
      </c>
      <c r="AD215" s="170">
        <v>994.6</v>
      </c>
      <c r="AE215" s="170">
        <v>968.7</v>
      </c>
      <c r="AF215" s="170">
        <v>1027.5</v>
      </c>
      <c r="AG215" s="170">
        <v>1025.5</v>
      </c>
      <c r="AL215" s="171"/>
    </row>
    <row r="216" spans="1:38" s="170" customFormat="1" ht="11.25">
      <c r="A216" s="170" t="s">
        <v>349</v>
      </c>
      <c r="B216" s="170" t="s">
        <v>313</v>
      </c>
      <c r="C216" s="170" t="s">
        <v>310</v>
      </c>
      <c r="D216" s="170" t="s">
        <v>310</v>
      </c>
      <c r="E216" s="170">
        <v>912.5</v>
      </c>
      <c r="F216" s="170">
        <v>904.5</v>
      </c>
      <c r="G216" s="170">
        <v>899.3</v>
      </c>
      <c r="H216" s="170">
        <v>900.4</v>
      </c>
      <c r="I216" s="170">
        <v>888.1</v>
      </c>
      <c r="J216" s="170">
        <v>883.5</v>
      </c>
      <c r="K216" s="170">
        <v>898.5</v>
      </c>
      <c r="L216" s="170">
        <v>882.5</v>
      </c>
      <c r="M216" s="170">
        <v>872.9</v>
      </c>
      <c r="N216" s="170">
        <v>872.9</v>
      </c>
      <c r="O216" s="170">
        <v>870</v>
      </c>
      <c r="P216" s="170">
        <v>882.5</v>
      </c>
      <c r="Q216" s="170">
        <v>885.5</v>
      </c>
      <c r="R216" s="170">
        <v>885.5</v>
      </c>
      <c r="S216" s="170">
        <v>882.5</v>
      </c>
      <c r="T216" s="170">
        <v>880</v>
      </c>
      <c r="U216" s="170">
        <v>880</v>
      </c>
      <c r="V216" s="170">
        <v>902.6</v>
      </c>
      <c r="W216" s="170">
        <v>835.6</v>
      </c>
      <c r="X216" s="170">
        <v>820.1</v>
      </c>
      <c r="Y216" s="170">
        <v>834.9</v>
      </c>
      <c r="Z216" s="170">
        <v>1524.4</v>
      </c>
      <c r="AA216" s="170">
        <v>870.2</v>
      </c>
      <c r="AB216" s="170">
        <v>885.1</v>
      </c>
      <c r="AC216" s="170">
        <v>889.2</v>
      </c>
      <c r="AD216" s="170">
        <v>852</v>
      </c>
      <c r="AE216" s="170">
        <v>855</v>
      </c>
      <c r="AF216" s="170">
        <v>743.9</v>
      </c>
      <c r="AG216" s="170">
        <v>741.4</v>
      </c>
      <c r="AL216" s="171"/>
    </row>
    <row r="217" spans="1:38" s="170" customFormat="1" ht="11.25">
      <c r="A217" s="170" t="s">
        <v>349</v>
      </c>
      <c r="B217" s="170" t="s">
        <v>28</v>
      </c>
      <c r="C217" s="170" t="s">
        <v>310</v>
      </c>
      <c r="D217" s="170" t="s">
        <v>310</v>
      </c>
      <c r="E217" s="170">
        <v>649</v>
      </c>
      <c r="F217" s="170">
        <v>649.1</v>
      </c>
      <c r="G217" s="170">
        <v>649.1</v>
      </c>
      <c r="H217" s="170">
        <v>649.1</v>
      </c>
      <c r="I217" s="170">
        <v>611.4</v>
      </c>
      <c r="J217" s="170">
        <v>560.1</v>
      </c>
      <c r="K217" s="170">
        <v>505.7</v>
      </c>
      <c r="L217" s="170">
        <v>512.79999999999995</v>
      </c>
      <c r="M217" s="170">
        <v>537.20000000000005</v>
      </c>
      <c r="N217" s="170">
        <v>483</v>
      </c>
      <c r="O217" s="170">
        <v>498.1</v>
      </c>
      <c r="P217" s="170">
        <v>504.4</v>
      </c>
      <c r="Q217" s="170">
        <v>494.9</v>
      </c>
      <c r="R217" s="170">
        <v>499</v>
      </c>
      <c r="S217" s="170">
        <v>488.9</v>
      </c>
      <c r="T217" s="170">
        <v>549</v>
      </c>
      <c r="U217" s="170">
        <v>465.8</v>
      </c>
      <c r="V217" s="170">
        <v>471.5</v>
      </c>
      <c r="W217" s="170">
        <v>473</v>
      </c>
      <c r="X217" s="170">
        <v>504.2</v>
      </c>
      <c r="Y217" s="170">
        <v>449.9</v>
      </c>
      <c r="Z217" s="170">
        <v>459.3</v>
      </c>
      <c r="AA217" s="170">
        <v>553.5</v>
      </c>
      <c r="AB217" s="170">
        <v>436.7</v>
      </c>
      <c r="AC217" s="170">
        <v>441.2</v>
      </c>
      <c r="AD217" s="170">
        <v>502.4</v>
      </c>
      <c r="AE217" s="170">
        <v>547.4</v>
      </c>
      <c r="AF217" s="170">
        <v>378.9</v>
      </c>
      <c r="AG217" s="170">
        <v>378.9</v>
      </c>
      <c r="AL217" s="171"/>
    </row>
    <row r="218" spans="1:38" s="170" customFormat="1" ht="11.25">
      <c r="A218" s="170" t="s">
        <v>349</v>
      </c>
      <c r="B218" s="170" t="s">
        <v>316</v>
      </c>
      <c r="C218" s="170" t="s">
        <v>310</v>
      </c>
      <c r="D218" s="170" t="s">
        <v>310</v>
      </c>
      <c r="E218" s="170">
        <v>0</v>
      </c>
      <c r="F218" s="170">
        <v>0</v>
      </c>
      <c r="G218" s="170">
        <v>0</v>
      </c>
      <c r="H218" s="170">
        <v>0</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L218" s="171"/>
    </row>
    <row r="219" spans="1:38" s="170" customFormat="1" ht="11.25">
      <c r="A219" s="170" t="s">
        <v>349</v>
      </c>
      <c r="B219" s="170" t="s">
        <v>318</v>
      </c>
      <c r="C219" s="170" t="s">
        <v>310</v>
      </c>
      <c r="D219" s="170" t="s">
        <v>310</v>
      </c>
      <c r="E219" s="170">
        <v>1311.7</v>
      </c>
      <c r="F219" s="170">
        <v>1254.2</v>
      </c>
      <c r="G219" s="170">
        <v>1247.5999999999999</v>
      </c>
      <c r="H219" s="170">
        <v>1252.7</v>
      </c>
      <c r="I219" s="170">
        <v>1253.7</v>
      </c>
      <c r="J219" s="170">
        <v>1256.5999999999999</v>
      </c>
      <c r="K219" s="170">
        <v>1254.9000000000001</v>
      </c>
      <c r="L219" s="170">
        <v>1268</v>
      </c>
      <c r="M219" s="170">
        <v>1277.5999999999999</v>
      </c>
      <c r="N219" s="170">
        <v>1277.5999999999999</v>
      </c>
      <c r="O219" s="170">
        <v>1277.2</v>
      </c>
      <c r="P219" s="170">
        <v>1273.5999999999999</v>
      </c>
      <c r="Q219" s="170">
        <v>1281.4000000000001</v>
      </c>
      <c r="R219" s="170">
        <v>1270.3</v>
      </c>
      <c r="S219" s="170">
        <v>1268.5999999999999</v>
      </c>
      <c r="T219" s="170">
        <v>1266.7</v>
      </c>
      <c r="U219" s="170">
        <v>1266.2</v>
      </c>
      <c r="V219" s="170">
        <v>1288.9000000000001</v>
      </c>
      <c r="W219" s="170">
        <v>1174.7</v>
      </c>
      <c r="X219" s="170">
        <v>1175.2</v>
      </c>
      <c r="Y219" s="170">
        <v>1178</v>
      </c>
      <c r="Z219" s="170">
        <v>1202.5999999999999</v>
      </c>
      <c r="AA219" s="170">
        <v>1193.5</v>
      </c>
      <c r="AB219" s="170">
        <v>1193.2</v>
      </c>
      <c r="AC219" s="170">
        <v>1192.0999999999999</v>
      </c>
      <c r="AD219" s="170">
        <v>1192.8</v>
      </c>
      <c r="AE219" s="170">
        <v>1193.2</v>
      </c>
      <c r="AF219" s="170">
        <v>1316.5</v>
      </c>
      <c r="AG219" s="170">
        <v>1316.5</v>
      </c>
      <c r="AL219" s="171"/>
    </row>
    <row r="220" spans="1:38" s="170" customFormat="1" ht="11.25">
      <c r="A220" s="170" t="s">
        <v>350</v>
      </c>
      <c r="B220" s="170" t="s">
        <v>309</v>
      </c>
      <c r="C220" s="170" t="s">
        <v>310</v>
      </c>
      <c r="D220" s="170" t="s">
        <v>310</v>
      </c>
      <c r="E220" s="170">
        <v>15</v>
      </c>
      <c r="F220" s="170">
        <v>8.9</v>
      </c>
      <c r="G220" s="170">
        <v>9.9</v>
      </c>
      <c r="H220" s="170">
        <v>9.1</v>
      </c>
      <c r="I220" s="170">
        <v>7</v>
      </c>
      <c r="J220" s="170">
        <v>7.1</v>
      </c>
      <c r="K220" s="170">
        <v>9.3000000000000007</v>
      </c>
      <c r="L220" s="170">
        <v>202.3</v>
      </c>
      <c r="M220" s="170">
        <v>0</v>
      </c>
      <c r="N220" s="170">
        <v>0</v>
      </c>
      <c r="O220" s="170">
        <v>0</v>
      </c>
      <c r="P220" s="170">
        <v>82.4</v>
      </c>
      <c r="Q220" s="170">
        <v>83.2</v>
      </c>
      <c r="R220" s="170">
        <v>103.9</v>
      </c>
      <c r="S220" s="170">
        <v>103.2</v>
      </c>
      <c r="T220" s="170">
        <v>102.2</v>
      </c>
      <c r="U220" s="170">
        <v>108.1</v>
      </c>
      <c r="V220" s="170">
        <v>246.1</v>
      </c>
      <c r="W220" s="170">
        <v>268.89999999999998</v>
      </c>
      <c r="X220" s="170">
        <v>231.3</v>
      </c>
      <c r="Y220" s="170">
        <v>246.3</v>
      </c>
      <c r="Z220" s="170">
        <v>255.2</v>
      </c>
      <c r="AA220" s="170">
        <v>253.4</v>
      </c>
      <c r="AB220" s="170">
        <v>456</v>
      </c>
      <c r="AC220" s="170">
        <v>456.9</v>
      </c>
      <c r="AD220" s="170">
        <v>450.9</v>
      </c>
      <c r="AE220" s="170">
        <v>490.5</v>
      </c>
      <c r="AF220" s="170">
        <v>583</v>
      </c>
      <c r="AG220" s="170" t="s">
        <v>310</v>
      </c>
      <c r="AL220" s="171"/>
    </row>
    <row r="221" spans="1:38" s="170" customFormat="1" ht="11.25">
      <c r="A221" s="170" t="s">
        <v>350</v>
      </c>
      <c r="B221" s="170" t="s">
        <v>311</v>
      </c>
      <c r="C221" s="170" t="s">
        <v>310</v>
      </c>
      <c r="D221" s="170" t="s">
        <v>310</v>
      </c>
      <c r="E221" s="170">
        <v>0</v>
      </c>
      <c r="F221" s="170">
        <v>0</v>
      </c>
      <c r="G221" s="170">
        <v>0</v>
      </c>
      <c r="H221" s="170">
        <v>0</v>
      </c>
      <c r="I221" s="170">
        <v>0</v>
      </c>
      <c r="J221" s="170">
        <v>0</v>
      </c>
      <c r="K221" s="170">
        <v>0</v>
      </c>
      <c r="L221" s="170">
        <v>0</v>
      </c>
      <c r="M221" s="170">
        <v>0</v>
      </c>
      <c r="N221" s="170">
        <v>0</v>
      </c>
      <c r="O221" s="170">
        <v>0</v>
      </c>
      <c r="P221" s="170">
        <v>0</v>
      </c>
      <c r="Q221" s="170">
        <v>0</v>
      </c>
      <c r="R221" s="170">
        <v>0</v>
      </c>
      <c r="S221" s="170">
        <v>0</v>
      </c>
      <c r="T221" s="170">
        <v>0</v>
      </c>
      <c r="U221" s="170">
        <v>0</v>
      </c>
      <c r="V221" s="170">
        <v>0</v>
      </c>
      <c r="W221" s="170">
        <v>0</v>
      </c>
      <c r="X221" s="170">
        <v>0</v>
      </c>
      <c r="Y221" s="170">
        <v>0</v>
      </c>
      <c r="Z221" s="170">
        <v>0</v>
      </c>
      <c r="AA221" s="170">
        <v>0</v>
      </c>
      <c r="AB221" s="170">
        <v>0</v>
      </c>
      <c r="AC221" s="170">
        <v>0</v>
      </c>
      <c r="AD221" s="170">
        <v>0</v>
      </c>
      <c r="AE221" s="170">
        <v>0</v>
      </c>
      <c r="AF221" s="170">
        <v>0</v>
      </c>
      <c r="AG221" s="170" t="s">
        <v>310</v>
      </c>
      <c r="AL221" s="171"/>
    </row>
    <row r="222" spans="1:38" s="170" customFormat="1" ht="11.25">
      <c r="A222" s="170" t="s">
        <v>350</v>
      </c>
      <c r="B222" s="170" t="s">
        <v>313</v>
      </c>
      <c r="C222" s="170" t="s">
        <v>310</v>
      </c>
      <c r="D222" s="170" t="s">
        <v>310</v>
      </c>
      <c r="E222" s="170">
        <v>1604.3</v>
      </c>
      <c r="F222" s="170">
        <v>1069.5</v>
      </c>
      <c r="G222" s="170">
        <v>1604.3</v>
      </c>
      <c r="H222" s="170">
        <v>1604.3</v>
      </c>
      <c r="I222" s="170">
        <v>1604.3</v>
      </c>
      <c r="J222" s="170">
        <v>1604.3</v>
      </c>
      <c r="K222" s="170">
        <v>1604.3</v>
      </c>
      <c r="L222" s="170">
        <v>1403.7</v>
      </c>
      <c r="M222" s="170">
        <v>0</v>
      </c>
      <c r="N222" s="170">
        <v>0</v>
      </c>
      <c r="O222" s="170">
        <v>0</v>
      </c>
      <c r="P222" s="170">
        <v>0</v>
      </c>
      <c r="Q222" s="170">
        <v>0</v>
      </c>
      <c r="R222" s="170">
        <v>0</v>
      </c>
      <c r="S222" s="170">
        <v>0</v>
      </c>
      <c r="T222" s="170">
        <v>0</v>
      </c>
      <c r="U222" s="170">
        <v>0</v>
      </c>
      <c r="V222" s="170">
        <v>1103.4000000000001</v>
      </c>
      <c r="W222" s="170">
        <v>1061.4000000000001</v>
      </c>
      <c r="X222" s="170">
        <v>1069.5</v>
      </c>
      <c r="Y222" s="170">
        <v>0</v>
      </c>
      <c r="Z222" s="170">
        <v>0</v>
      </c>
      <c r="AA222" s="170">
        <v>0</v>
      </c>
      <c r="AB222" s="170">
        <v>1080.5999999999999</v>
      </c>
      <c r="AC222" s="170">
        <v>1074.9000000000001</v>
      </c>
      <c r="AD222" s="170">
        <v>1077.8</v>
      </c>
      <c r="AE222" s="170">
        <v>1077.8</v>
      </c>
      <c r="AF222" s="170">
        <v>1077.8</v>
      </c>
      <c r="AG222" s="170" t="s">
        <v>310</v>
      </c>
      <c r="AL222" s="171"/>
    </row>
    <row r="223" spans="1:38" s="170" customFormat="1" ht="11.25">
      <c r="A223" s="170" t="s">
        <v>350</v>
      </c>
      <c r="B223" s="170" t="s">
        <v>28</v>
      </c>
      <c r="C223" s="170" t="s">
        <v>310</v>
      </c>
      <c r="D223" s="170" t="s">
        <v>310</v>
      </c>
      <c r="E223" s="170">
        <v>0</v>
      </c>
      <c r="F223" s="170">
        <v>0</v>
      </c>
      <c r="G223" s="170">
        <v>0</v>
      </c>
      <c r="H223" s="170">
        <v>0</v>
      </c>
      <c r="I223" s="170">
        <v>0</v>
      </c>
      <c r="J223" s="170">
        <v>0</v>
      </c>
      <c r="K223" s="170">
        <v>0</v>
      </c>
      <c r="L223" s="170">
        <v>0</v>
      </c>
      <c r="M223" s="170">
        <v>0</v>
      </c>
      <c r="N223" s="170">
        <v>0</v>
      </c>
      <c r="O223" s="170">
        <v>0</v>
      </c>
      <c r="P223" s="170">
        <v>576.6</v>
      </c>
      <c r="Q223" s="170">
        <v>577.20000000000005</v>
      </c>
      <c r="R223" s="170">
        <v>576.79999999999995</v>
      </c>
      <c r="S223" s="170">
        <v>577.20000000000005</v>
      </c>
      <c r="T223" s="170">
        <v>577.79999999999995</v>
      </c>
      <c r="U223" s="170">
        <v>579.5</v>
      </c>
      <c r="V223" s="170">
        <v>576.79999999999995</v>
      </c>
      <c r="W223" s="170">
        <v>577.5</v>
      </c>
      <c r="X223" s="170">
        <v>587.20000000000005</v>
      </c>
      <c r="Y223" s="170">
        <v>587.29999999999995</v>
      </c>
      <c r="Z223" s="170">
        <v>587.29999999999995</v>
      </c>
      <c r="AA223" s="170">
        <v>587.29999999999995</v>
      </c>
      <c r="AB223" s="170">
        <v>702.6</v>
      </c>
      <c r="AC223" s="170">
        <v>702.3</v>
      </c>
      <c r="AD223" s="170">
        <v>737</v>
      </c>
      <c r="AE223" s="170">
        <v>737</v>
      </c>
      <c r="AF223" s="170">
        <v>737</v>
      </c>
      <c r="AG223" s="170" t="s">
        <v>310</v>
      </c>
      <c r="AL223" s="171"/>
    </row>
    <row r="224" spans="1:38" s="170" customFormat="1" ht="11.25">
      <c r="A224" s="170" t="s">
        <v>350</v>
      </c>
      <c r="B224" s="170" t="s">
        <v>316</v>
      </c>
      <c r="C224" s="170" t="s">
        <v>310</v>
      </c>
      <c r="D224" s="170" t="s">
        <v>310</v>
      </c>
      <c r="E224" s="170">
        <v>0</v>
      </c>
      <c r="F224" s="170">
        <v>0</v>
      </c>
      <c r="G224" s="170">
        <v>0</v>
      </c>
      <c r="H224" s="170">
        <v>0</v>
      </c>
      <c r="I224" s="170">
        <v>0</v>
      </c>
      <c r="J224" s="170">
        <v>0</v>
      </c>
      <c r="K224" s="170">
        <v>0</v>
      </c>
      <c r="L224" s="170">
        <v>0</v>
      </c>
      <c r="M224" s="170">
        <v>0</v>
      </c>
      <c r="N224" s="170">
        <v>0</v>
      </c>
      <c r="O224" s="170">
        <v>0</v>
      </c>
      <c r="P224" s="170">
        <v>0</v>
      </c>
      <c r="Q224" s="170">
        <v>0</v>
      </c>
      <c r="R224" s="170">
        <v>0</v>
      </c>
      <c r="S224" s="170">
        <v>0</v>
      </c>
      <c r="T224" s="170">
        <v>0</v>
      </c>
      <c r="U224" s="170">
        <v>0</v>
      </c>
      <c r="V224" s="170">
        <v>0</v>
      </c>
      <c r="W224" s="170">
        <v>0</v>
      </c>
      <c r="X224" s="170">
        <v>0</v>
      </c>
      <c r="Y224" s="170">
        <v>0</v>
      </c>
      <c r="Z224" s="170">
        <v>0</v>
      </c>
      <c r="AA224" s="170">
        <v>0</v>
      </c>
      <c r="AB224" s="170">
        <v>0</v>
      </c>
      <c r="AC224" s="170">
        <v>0</v>
      </c>
      <c r="AD224" s="170">
        <v>0</v>
      </c>
      <c r="AE224" s="170">
        <v>0</v>
      </c>
      <c r="AF224" s="170">
        <v>0</v>
      </c>
      <c r="AG224" s="170" t="s">
        <v>310</v>
      </c>
      <c r="AL224" s="171"/>
    </row>
    <row r="225" spans="1:38" s="170" customFormat="1" ht="11.25">
      <c r="A225" s="170" t="s">
        <v>350</v>
      </c>
      <c r="B225" s="170" t="s">
        <v>318</v>
      </c>
      <c r="C225" s="170" t="s">
        <v>310</v>
      </c>
      <c r="D225" s="170" t="s">
        <v>310</v>
      </c>
      <c r="E225" s="170">
        <v>0</v>
      </c>
      <c r="F225" s="170">
        <v>0</v>
      </c>
      <c r="G225" s="170">
        <v>0</v>
      </c>
      <c r="H225" s="170">
        <v>0</v>
      </c>
      <c r="I225" s="170">
        <v>0</v>
      </c>
      <c r="J225" s="170">
        <v>0</v>
      </c>
      <c r="K225" s="170">
        <v>0</v>
      </c>
      <c r="L225" s="170">
        <v>0</v>
      </c>
      <c r="M225" s="170">
        <v>0</v>
      </c>
      <c r="N225" s="170">
        <v>0</v>
      </c>
      <c r="O225" s="170">
        <v>0</v>
      </c>
      <c r="P225" s="170">
        <v>0</v>
      </c>
      <c r="Q225" s="170">
        <v>0</v>
      </c>
      <c r="R225" s="170">
        <v>0</v>
      </c>
      <c r="S225" s="170">
        <v>0</v>
      </c>
      <c r="T225" s="170">
        <v>0</v>
      </c>
      <c r="U225" s="170">
        <v>0</v>
      </c>
      <c r="V225" s="170">
        <v>0</v>
      </c>
      <c r="W225" s="170">
        <v>0</v>
      </c>
      <c r="X225" s="170">
        <v>0</v>
      </c>
      <c r="Y225" s="170">
        <v>0</v>
      </c>
      <c r="Z225" s="170">
        <v>0</v>
      </c>
      <c r="AA225" s="170">
        <v>0</v>
      </c>
      <c r="AB225" s="170">
        <v>0</v>
      </c>
      <c r="AC225" s="170">
        <v>0</v>
      </c>
      <c r="AD225" s="170">
        <v>0</v>
      </c>
      <c r="AE225" s="170">
        <v>0</v>
      </c>
      <c r="AF225" s="170">
        <v>0</v>
      </c>
      <c r="AG225" s="170" t="s">
        <v>310</v>
      </c>
      <c r="AL225" s="171"/>
    </row>
    <row r="226" spans="1:38" s="170" customFormat="1" ht="11.25">
      <c r="A226" s="170" t="s">
        <v>351</v>
      </c>
      <c r="B226" s="170" t="s">
        <v>309</v>
      </c>
      <c r="C226" s="170" t="s">
        <v>310</v>
      </c>
      <c r="D226" s="170" t="s">
        <v>310</v>
      </c>
      <c r="E226" s="170">
        <v>3.1</v>
      </c>
      <c r="F226" s="170">
        <v>2.9</v>
      </c>
      <c r="G226" s="170">
        <v>4.2</v>
      </c>
      <c r="H226" s="170">
        <v>3.6</v>
      </c>
      <c r="I226" s="170">
        <v>3.6</v>
      </c>
      <c r="J226" s="170">
        <v>4.4000000000000004</v>
      </c>
      <c r="K226" s="170">
        <v>4.7</v>
      </c>
      <c r="L226" s="170">
        <v>4.2</v>
      </c>
      <c r="M226" s="170">
        <v>0.5</v>
      </c>
      <c r="N226" s="170">
        <v>1.1000000000000001</v>
      </c>
      <c r="O226" s="170">
        <v>1.1000000000000001</v>
      </c>
      <c r="P226" s="170">
        <v>1</v>
      </c>
      <c r="Q226" s="170">
        <v>0.9</v>
      </c>
      <c r="R226" s="170">
        <v>0.9</v>
      </c>
      <c r="S226" s="170">
        <v>3.9</v>
      </c>
      <c r="T226" s="170">
        <v>6.7</v>
      </c>
      <c r="U226" s="170">
        <v>7.8</v>
      </c>
      <c r="V226" s="170">
        <v>6.7</v>
      </c>
      <c r="W226" s="170">
        <v>6.6</v>
      </c>
      <c r="X226" s="170">
        <v>6.7</v>
      </c>
      <c r="Y226" s="170">
        <v>0.4</v>
      </c>
      <c r="Z226" s="170">
        <v>0.4</v>
      </c>
      <c r="AA226" s="170">
        <v>0.8</v>
      </c>
      <c r="AB226" s="170">
        <v>1.3</v>
      </c>
      <c r="AC226" s="170">
        <v>1.1000000000000001</v>
      </c>
      <c r="AD226" s="170">
        <v>0.7</v>
      </c>
      <c r="AE226" s="170">
        <v>0.5</v>
      </c>
      <c r="AF226" s="170">
        <v>0.4</v>
      </c>
      <c r="AG226" s="170" t="s">
        <v>310</v>
      </c>
      <c r="AL226" s="171"/>
    </row>
    <row r="227" spans="1:38" s="170" customFormat="1" ht="11.25">
      <c r="A227" s="170" t="s">
        <v>351</v>
      </c>
      <c r="B227" s="170" t="s">
        <v>311</v>
      </c>
      <c r="C227" s="170" t="s">
        <v>310</v>
      </c>
      <c r="D227" s="170" t="s">
        <v>310</v>
      </c>
      <c r="E227" s="170">
        <v>0</v>
      </c>
      <c r="F227" s="170">
        <v>0</v>
      </c>
      <c r="G227" s="170">
        <v>0</v>
      </c>
      <c r="H227" s="170">
        <v>0</v>
      </c>
      <c r="I227" s="170">
        <v>0</v>
      </c>
      <c r="J227" s="170">
        <v>0</v>
      </c>
      <c r="K227" s="170">
        <v>0</v>
      </c>
      <c r="L227" s="170">
        <v>0</v>
      </c>
      <c r="M227" s="170">
        <v>0</v>
      </c>
      <c r="N227" s="170">
        <v>0</v>
      </c>
      <c r="O227" s="170">
        <v>0</v>
      </c>
      <c r="P227" s="170">
        <v>0</v>
      </c>
      <c r="Q227" s="170">
        <v>0</v>
      </c>
      <c r="R227" s="170">
        <v>0</v>
      </c>
      <c r="S227" s="170">
        <v>0</v>
      </c>
      <c r="T227" s="170">
        <v>0</v>
      </c>
      <c r="U227" s="170">
        <v>0</v>
      </c>
      <c r="V227" s="170">
        <v>0</v>
      </c>
      <c r="W227" s="170">
        <v>0</v>
      </c>
      <c r="X227" s="170">
        <v>0</v>
      </c>
      <c r="Y227" s="170">
        <v>0</v>
      </c>
      <c r="Z227" s="170">
        <v>0</v>
      </c>
      <c r="AA227" s="170">
        <v>0</v>
      </c>
      <c r="AB227" s="170">
        <v>0</v>
      </c>
      <c r="AC227" s="170">
        <v>0</v>
      </c>
      <c r="AD227" s="170">
        <v>0</v>
      </c>
      <c r="AE227" s="170">
        <v>0</v>
      </c>
      <c r="AF227" s="170">
        <v>0</v>
      </c>
      <c r="AG227" s="170" t="s">
        <v>310</v>
      </c>
      <c r="AL227" s="171"/>
    </row>
    <row r="228" spans="1:38" s="170" customFormat="1" ht="11.25">
      <c r="A228" s="170" t="s">
        <v>351</v>
      </c>
      <c r="B228" s="170" t="s">
        <v>313</v>
      </c>
      <c r="C228" s="170" t="s">
        <v>310</v>
      </c>
      <c r="D228" s="170" t="s">
        <v>310</v>
      </c>
      <c r="E228" s="170">
        <v>1003</v>
      </c>
      <c r="F228" s="170">
        <v>938</v>
      </c>
      <c r="G228" s="170">
        <v>1231.5999999999999</v>
      </c>
      <c r="H228" s="170">
        <v>1231.5999999999999</v>
      </c>
      <c r="I228" s="170">
        <v>1231.5999999999999</v>
      </c>
      <c r="J228" s="170">
        <v>1166.8</v>
      </c>
      <c r="K228" s="170">
        <v>1166.8</v>
      </c>
      <c r="L228" s="170">
        <v>923.7</v>
      </c>
      <c r="M228" s="170">
        <v>1069.5</v>
      </c>
      <c r="N228" s="170">
        <v>1283.4000000000001</v>
      </c>
      <c r="O228" s="170">
        <v>802.1</v>
      </c>
      <c r="P228" s="170">
        <v>916.7</v>
      </c>
      <c r="Q228" s="170">
        <v>802.1</v>
      </c>
      <c r="R228" s="170">
        <v>916.7</v>
      </c>
      <c r="S228" s="170">
        <v>1069.5</v>
      </c>
      <c r="T228" s="170">
        <v>916.7</v>
      </c>
      <c r="U228" s="170">
        <v>754.9</v>
      </c>
      <c r="V228" s="170">
        <v>1069.5</v>
      </c>
      <c r="W228" s="170">
        <v>1069.5</v>
      </c>
      <c r="X228" s="170">
        <v>802.1</v>
      </c>
      <c r="Y228" s="170">
        <v>356.5</v>
      </c>
      <c r="Z228" s="170">
        <v>356.5</v>
      </c>
      <c r="AA228" s="170">
        <v>802.1</v>
      </c>
      <c r="AB228" s="170">
        <v>802.1</v>
      </c>
      <c r="AC228" s="170">
        <v>802.1</v>
      </c>
      <c r="AD228" s="170">
        <v>889.1</v>
      </c>
      <c r="AE228" s="170">
        <v>889.4</v>
      </c>
      <c r="AF228" s="170">
        <v>889.5</v>
      </c>
      <c r="AG228" s="170" t="s">
        <v>310</v>
      </c>
      <c r="AL228" s="171"/>
    </row>
    <row r="229" spans="1:38" s="170" customFormat="1" ht="11.25">
      <c r="A229" s="170" t="s">
        <v>351</v>
      </c>
      <c r="B229" s="170" t="s">
        <v>28</v>
      </c>
      <c r="C229" s="170" t="s">
        <v>310</v>
      </c>
      <c r="D229" s="170" t="s">
        <v>310</v>
      </c>
      <c r="E229" s="170">
        <v>0</v>
      </c>
      <c r="F229" s="170">
        <v>0</v>
      </c>
      <c r="G229" s="170">
        <v>0</v>
      </c>
      <c r="H229" s="170">
        <v>0</v>
      </c>
      <c r="I229" s="170">
        <v>0</v>
      </c>
      <c r="J229" s="170">
        <v>0</v>
      </c>
      <c r="K229" s="170">
        <v>0</v>
      </c>
      <c r="L229" s="170">
        <v>0</v>
      </c>
      <c r="M229" s="170">
        <v>0</v>
      </c>
      <c r="N229" s="170">
        <v>0</v>
      </c>
      <c r="O229" s="170">
        <v>0</v>
      </c>
      <c r="P229" s="170">
        <v>0</v>
      </c>
      <c r="Q229" s="170">
        <v>0</v>
      </c>
      <c r="R229" s="170">
        <v>0</v>
      </c>
      <c r="S229" s="170">
        <v>576.79999999999995</v>
      </c>
      <c r="T229" s="170">
        <v>576.79999999999995</v>
      </c>
      <c r="U229" s="170">
        <v>576.79999999999995</v>
      </c>
      <c r="V229" s="170">
        <v>576.79999999999995</v>
      </c>
      <c r="W229" s="170">
        <v>576.79999999999995</v>
      </c>
      <c r="X229" s="170">
        <v>576.79999999999995</v>
      </c>
      <c r="Y229" s="170">
        <v>0</v>
      </c>
      <c r="Z229" s="170">
        <v>0</v>
      </c>
      <c r="AA229" s="170">
        <v>577</v>
      </c>
      <c r="AB229" s="170">
        <v>580.6</v>
      </c>
      <c r="AC229" s="170">
        <v>353.4</v>
      </c>
      <c r="AD229" s="170">
        <v>353.4</v>
      </c>
      <c r="AE229" s="170">
        <v>353.4</v>
      </c>
      <c r="AF229" s="170">
        <v>0</v>
      </c>
      <c r="AG229" s="170" t="s">
        <v>310</v>
      </c>
      <c r="AL229" s="171"/>
    </row>
    <row r="230" spans="1:38" s="170" customFormat="1" ht="11.25">
      <c r="A230" s="170" t="s">
        <v>351</v>
      </c>
      <c r="B230" s="170" t="s">
        <v>316</v>
      </c>
      <c r="C230" s="170" t="s">
        <v>310</v>
      </c>
      <c r="D230" s="170" t="s">
        <v>310</v>
      </c>
      <c r="E230" s="170">
        <v>0</v>
      </c>
      <c r="F230" s="170">
        <v>0</v>
      </c>
      <c r="G230" s="170">
        <v>0</v>
      </c>
      <c r="H230" s="170">
        <v>0</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t="s">
        <v>310</v>
      </c>
      <c r="AL230" s="171"/>
    </row>
    <row r="231" spans="1:38" s="170" customFormat="1" ht="11.25">
      <c r="A231" s="170" t="s">
        <v>351</v>
      </c>
      <c r="B231" s="170" t="s">
        <v>318</v>
      </c>
      <c r="C231" s="170" t="s">
        <v>310</v>
      </c>
      <c r="D231" s="170" t="s">
        <v>310</v>
      </c>
      <c r="E231" s="170">
        <v>0</v>
      </c>
      <c r="F231" s="170">
        <v>0</v>
      </c>
      <c r="G231" s="170">
        <v>0</v>
      </c>
      <c r="H231" s="170">
        <v>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17221.599999999999</v>
      </c>
      <c r="Z231" s="170">
        <v>16818.7</v>
      </c>
      <c r="AA231" s="170">
        <v>16410.900000000001</v>
      </c>
      <c r="AB231" s="170">
        <v>16074.7</v>
      </c>
      <c r="AC231" s="170">
        <v>15858.2</v>
      </c>
      <c r="AD231" s="170">
        <v>16917.599999999999</v>
      </c>
      <c r="AE231" s="170">
        <v>16917.5</v>
      </c>
      <c r="AF231" s="170">
        <v>16917.5</v>
      </c>
      <c r="AG231" s="170" t="s">
        <v>310</v>
      </c>
      <c r="AL231" s="171"/>
    </row>
    <row r="232" spans="1:38" s="170" customFormat="1" ht="11.25">
      <c r="A232" s="170" t="s">
        <v>352</v>
      </c>
      <c r="B232" s="170" t="s">
        <v>309</v>
      </c>
      <c r="C232" s="170" t="s">
        <v>310</v>
      </c>
      <c r="D232" s="170" t="s">
        <v>310</v>
      </c>
      <c r="E232" s="170">
        <v>119.6</v>
      </c>
      <c r="F232" s="170">
        <v>88.4</v>
      </c>
      <c r="G232" s="170">
        <v>167.2</v>
      </c>
      <c r="H232" s="170">
        <v>156.4</v>
      </c>
      <c r="I232" s="170">
        <v>87.8</v>
      </c>
      <c r="J232" s="170">
        <v>34.1</v>
      </c>
      <c r="K232" s="170">
        <v>67.900000000000006</v>
      </c>
      <c r="L232" s="170">
        <v>20.7</v>
      </c>
      <c r="M232" s="170">
        <v>8.3000000000000007</v>
      </c>
      <c r="N232" s="170">
        <v>20.399999999999999</v>
      </c>
      <c r="O232" s="170">
        <v>15.3</v>
      </c>
      <c r="P232" s="170">
        <v>19.8</v>
      </c>
      <c r="Q232" s="170">
        <v>7.8</v>
      </c>
      <c r="R232" s="170">
        <v>28.3</v>
      </c>
      <c r="S232" s="170">
        <v>55.8</v>
      </c>
      <c r="T232" s="170">
        <v>72.3</v>
      </c>
      <c r="U232" s="170">
        <v>64.099999999999994</v>
      </c>
      <c r="V232" s="170">
        <v>40.1</v>
      </c>
      <c r="W232" s="170">
        <v>56.3</v>
      </c>
      <c r="X232" s="170">
        <v>64.400000000000006</v>
      </c>
      <c r="Y232" s="170">
        <v>54.9</v>
      </c>
      <c r="Z232" s="170">
        <v>80.5</v>
      </c>
      <c r="AA232" s="170">
        <v>72.7</v>
      </c>
      <c r="AB232" s="170">
        <v>6.6</v>
      </c>
      <c r="AC232" s="170">
        <v>12</v>
      </c>
      <c r="AD232" s="170">
        <v>2.4</v>
      </c>
      <c r="AE232" s="170">
        <v>9.3000000000000007</v>
      </c>
      <c r="AF232" s="170">
        <v>5.9</v>
      </c>
      <c r="AG232" s="170" t="s">
        <v>310</v>
      </c>
      <c r="AL232" s="171"/>
    </row>
    <row r="233" spans="1:38" s="170" customFormat="1" ht="11.25">
      <c r="A233" s="170" t="s">
        <v>352</v>
      </c>
      <c r="B233" s="170" t="s">
        <v>311</v>
      </c>
      <c r="C233" s="170" t="s">
        <v>310</v>
      </c>
      <c r="D233" s="170" t="s">
        <v>310</v>
      </c>
      <c r="E233" s="170">
        <v>0</v>
      </c>
      <c r="F233" s="170">
        <v>0</v>
      </c>
      <c r="G233" s="170">
        <v>0</v>
      </c>
      <c r="H233" s="170">
        <v>0</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t="s">
        <v>310</v>
      </c>
      <c r="AL233" s="171"/>
    </row>
    <row r="234" spans="1:38" s="170" customFormat="1" ht="11.25">
      <c r="A234" s="170" t="s">
        <v>352</v>
      </c>
      <c r="B234" s="170" t="s">
        <v>313</v>
      </c>
      <c r="C234" s="170" t="s">
        <v>310</v>
      </c>
      <c r="D234" s="170" t="s">
        <v>310</v>
      </c>
      <c r="E234" s="170">
        <v>696.9</v>
      </c>
      <c r="F234" s="170">
        <v>877.4</v>
      </c>
      <c r="G234" s="170">
        <v>1697.1</v>
      </c>
      <c r="H234" s="170">
        <v>906.6</v>
      </c>
      <c r="I234" s="170">
        <v>945</v>
      </c>
      <c r="J234" s="170">
        <v>1117.3</v>
      </c>
      <c r="K234" s="170">
        <v>833.8</v>
      </c>
      <c r="L234" s="170">
        <v>960.6</v>
      </c>
      <c r="M234" s="170">
        <v>975.6</v>
      </c>
      <c r="N234" s="170">
        <v>1375.8</v>
      </c>
      <c r="O234" s="170">
        <v>946</v>
      </c>
      <c r="P234" s="170">
        <v>937.6</v>
      </c>
      <c r="Q234" s="170">
        <v>969.3</v>
      </c>
      <c r="R234" s="170">
        <v>861.1</v>
      </c>
      <c r="S234" s="170">
        <v>909.9</v>
      </c>
      <c r="T234" s="170">
        <v>905.9</v>
      </c>
      <c r="U234" s="170">
        <v>897.3</v>
      </c>
      <c r="V234" s="170">
        <v>828.7</v>
      </c>
      <c r="W234" s="170">
        <v>841.7</v>
      </c>
      <c r="X234" s="170">
        <v>734</v>
      </c>
      <c r="Y234" s="170">
        <v>673.4</v>
      </c>
      <c r="Z234" s="170">
        <v>689.2</v>
      </c>
      <c r="AA234" s="170">
        <v>712.6</v>
      </c>
      <c r="AB234" s="170">
        <v>663.5</v>
      </c>
      <c r="AC234" s="170">
        <v>679.1</v>
      </c>
      <c r="AD234" s="170">
        <v>730.9</v>
      </c>
      <c r="AE234" s="170">
        <v>675.4</v>
      </c>
      <c r="AF234" s="170">
        <v>707.1</v>
      </c>
      <c r="AG234" s="170" t="s">
        <v>310</v>
      </c>
      <c r="AL234" s="171"/>
    </row>
    <row r="235" spans="1:38" s="170" customFormat="1" ht="11.25">
      <c r="A235" s="170" t="s">
        <v>352</v>
      </c>
      <c r="B235" s="170" t="s">
        <v>28</v>
      </c>
      <c r="C235" s="170" t="s">
        <v>310</v>
      </c>
      <c r="D235" s="170" t="s">
        <v>310</v>
      </c>
      <c r="E235" s="170">
        <v>0</v>
      </c>
      <c r="F235" s="170">
        <v>0</v>
      </c>
      <c r="G235" s="170">
        <v>0</v>
      </c>
      <c r="H235" s="170">
        <v>0</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t="s">
        <v>310</v>
      </c>
      <c r="AL235" s="171"/>
    </row>
    <row r="236" spans="1:38" s="170" customFormat="1" ht="11.25">
      <c r="A236" s="170" t="s">
        <v>352</v>
      </c>
      <c r="B236" s="170" t="s">
        <v>316</v>
      </c>
      <c r="C236" s="170" t="s">
        <v>310</v>
      </c>
      <c r="D236" s="170" t="s">
        <v>310</v>
      </c>
      <c r="E236" s="170">
        <v>0</v>
      </c>
      <c r="F236" s="170">
        <v>0</v>
      </c>
      <c r="G236" s="170">
        <v>0</v>
      </c>
      <c r="H236" s="170">
        <v>0</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t="s">
        <v>310</v>
      </c>
      <c r="AL236" s="171"/>
    </row>
    <row r="237" spans="1:38" s="170" customFormat="1" ht="11.25">
      <c r="A237" s="170" t="s">
        <v>352</v>
      </c>
      <c r="B237" s="170" t="s">
        <v>318</v>
      </c>
      <c r="C237" s="170" t="s">
        <v>310</v>
      </c>
      <c r="D237" s="170" t="s">
        <v>310</v>
      </c>
      <c r="E237" s="170">
        <v>1594.4</v>
      </c>
      <c r="F237" s="170">
        <v>1594.4</v>
      </c>
      <c r="G237" s="170">
        <v>1594.4</v>
      </c>
      <c r="H237" s="170">
        <v>1594.4</v>
      </c>
      <c r="I237" s="170">
        <v>1649.5</v>
      </c>
      <c r="J237" s="170">
        <v>1605.3</v>
      </c>
      <c r="K237" s="170">
        <v>1764</v>
      </c>
      <c r="L237" s="170">
        <v>1680</v>
      </c>
      <c r="M237" s="170">
        <v>1647</v>
      </c>
      <c r="N237" s="170">
        <v>1610</v>
      </c>
      <c r="O237" s="170">
        <v>1620.8</v>
      </c>
      <c r="P237" s="170">
        <v>1614.7</v>
      </c>
      <c r="Q237" s="170">
        <v>1432.3</v>
      </c>
      <c r="R237" s="170">
        <v>810.9</v>
      </c>
      <c r="S237" s="170">
        <v>812.2</v>
      </c>
      <c r="T237" s="170">
        <v>817.5</v>
      </c>
      <c r="U237" s="170">
        <v>717.4</v>
      </c>
      <c r="V237" s="170">
        <v>833.1</v>
      </c>
      <c r="W237" s="170">
        <v>806</v>
      </c>
      <c r="X237" s="170">
        <v>799.7</v>
      </c>
      <c r="Y237" s="170">
        <v>792.4</v>
      </c>
      <c r="Z237" s="170">
        <v>791.6</v>
      </c>
      <c r="AA237" s="170">
        <v>791.7</v>
      </c>
      <c r="AB237" s="170">
        <v>791.8</v>
      </c>
      <c r="AC237" s="170">
        <v>792.8</v>
      </c>
      <c r="AD237" s="170">
        <v>790.6</v>
      </c>
      <c r="AE237" s="170">
        <v>792.6</v>
      </c>
      <c r="AF237" s="170">
        <v>793.5</v>
      </c>
      <c r="AG237" s="170" t="s">
        <v>310</v>
      </c>
      <c r="AL237" s="171"/>
    </row>
    <row r="238" spans="1:38" s="170" customFormat="1" ht="11.25">
      <c r="A238" s="170" t="s">
        <v>353</v>
      </c>
      <c r="B238" s="170" t="s">
        <v>309</v>
      </c>
      <c r="C238" s="170" t="s">
        <v>310</v>
      </c>
      <c r="D238" s="170" t="s">
        <v>310</v>
      </c>
      <c r="E238" s="170">
        <v>248.5</v>
      </c>
      <c r="F238" s="170">
        <v>289.39999999999998</v>
      </c>
      <c r="G238" s="170">
        <v>323.39999999999998</v>
      </c>
      <c r="H238" s="170">
        <v>277.8</v>
      </c>
      <c r="I238" s="170">
        <v>342.5</v>
      </c>
      <c r="J238" s="170">
        <v>422.9</v>
      </c>
      <c r="K238" s="170">
        <v>520.6</v>
      </c>
      <c r="L238" s="170">
        <v>416.2</v>
      </c>
      <c r="M238" s="170">
        <v>381.5</v>
      </c>
      <c r="N238" s="170">
        <v>396</v>
      </c>
      <c r="O238" s="170">
        <v>411.4</v>
      </c>
      <c r="P238" s="170">
        <v>386.2</v>
      </c>
      <c r="Q238" s="170">
        <v>358.3</v>
      </c>
      <c r="R238" s="170">
        <v>459.9</v>
      </c>
      <c r="S238" s="170">
        <v>387.5</v>
      </c>
      <c r="T238" s="170">
        <v>411.1</v>
      </c>
      <c r="U238" s="170">
        <v>451.1</v>
      </c>
      <c r="V238" s="170">
        <v>392.9</v>
      </c>
      <c r="W238" s="170">
        <v>463.1</v>
      </c>
      <c r="X238" s="170">
        <v>438.9</v>
      </c>
      <c r="Y238" s="170">
        <v>493.1</v>
      </c>
      <c r="Z238" s="170">
        <v>449.2</v>
      </c>
      <c r="AA238" s="170">
        <v>454</v>
      </c>
      <c r="AB238" s="170">
        <v>435.1</v>
      </c>
      <c r="AC238" s="170">
        <v>360.7</v>
      </c>
      <c r="AD238" s="170">
        <v>351.1</v>
      </c>
      <c r="AE238" s="170">
        <v>326.2</v>
      </c>
      <c r="AF238" s="170">
        <v>332.9</v>
      </c>
      <c r="AG238" s="170" t="s">
        <v>310</v>
      </c>
      <c r="AL238" s="171"/>
    </row>
    <row r="239" spans="1:38" s="170" customFormat="1" ht="11.25">
      <c r="A239" s="170" t="s">
        <v>353</v>
      </c>
      <c r="B239" s="170" t="s">
        <v>311</v>
      </c>
      <c r="C239" s="170" t="s">
        <v>310</v>
      </c>
      <c r="D239" s="170" t="s">
        <v>310</v>
      </c>
      <c r="E239" s="170">
        <v>0</v>
      </c>
      <c r="F239" s="170">
        <v>0</v>
      </c>
      <c r="G239" s="170">
        <v>0</v>
      </c>
      <c r="H239" s="170">
        <v>0</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t="s">
        <v>310</v>
      </c>
      <c r="AL239" s="171"/>
    </row>
    <row r="240" spans="1:38" s="170" customFormat="1" ht="11.25">
      <c r="A240" s="170" t="s">
        <v>353</v>
      </c>
      <c r="B240" s="170" t="s">
        <v>313</v>
      </c>
      <c r="C240" s="170" t="s">
        <v>310</v>
      </c>
      <c r="D240" s="170" t="s">
        <v>310</v>
      </c>
      <c r="E240" s="170">
        <v>573.20000000000005</v>
      </c>
      <c r="F240" s="170">
        <v>581.5</v>
      </c>
      <c r="G240" s="170">
        <v>643.29999999999995</v>
      </c>
      <c r="H240" s="170">
        <v>699.3</v>
      </c>
      <c r="I240" s="170">
        <v>811.8</v>
      </c>
      <c r="J240" s="170">
        <v>685.2</v>
      </c>
      <c r="K240" s="170">
        <v>672</v>
      </c>
      <c r="L240" s="170">
        <v>1079.3</v>
      </c>
      <c r="M240" s="170">
        <v>979.8</v>
      </c>
      <c r="N240" s="170">
        <v>979.8</v>
      </c>
      <c r="O240" s="170">
        <v>979.8</v>
      </c>
      <c r="P240" s="170">
        <v>1053.4000000000001</v>
      </c>
      <c r="Q240" s="170">
        <v>1178.9000000000001</v>
      </c>
      <c r="R240" s="170">
        <v>1347.3</v>
      </c>
      <c r="S240" s="170">
        <v>978.4</v>
      </c>
      <c r="T240" s="170">
        <v>1047.9000000000001</v>
      </c>
      <c r="U240" s="170">
        <v>1058.7</v>
      </c>
      <c r="V240" s="170">
        <v>794.1</v>
      </c>
      <c r="W240" s="170">
        <v>954</v>
      </c>
      <c r="X240" s="170">
        <v>948.8</v>
      </c>
      <c r="Y240" s="170">
        <v>938.5</v>
      </c>
      <c r="Z240" s="170">
        <v>916.6</v>
      </c>
      <c r="AA240" s="170">
        <v>949.9</v>
      </c>
      <c r="AB240" s="170">
        <v>841.8</v>
      </c>
      <c r="AC240" s="170">
        <v>713</v>
      </c>
      <c r="AD240" s="170">
        <v>1035.4000000000001</v>
      </c>
      <c r="AE240" s="170">
        <v>986.1</v>
      </c>
      <c r="AF240" s="170">
        <v>967.8</v>
      </c>
      <c r="AG240" s="170" t="s">
        <v>310</v>
      </c>
      <c r="AL240" s="171"/>
    </row>
    <row r="241" spans="1:38" s="170" customFormat="1" ht="11.25">
      <c r="A241" s="170" t="s">
        <v>353</v>
      </c>
      <c r="B241" s="170" t="s">
        <v>28</v>
      </c>
      <c r="C241" s="170" t="s">
        <v>310</v>
      </c>
      <c r="D241" s="170" t="s">
        <v>310</v>
      </c>
      <c r="E241" s="170">
        <v>0</v>
      </c>
      <c r="F241" s="170">
        <v>0</v>
      </c>
      <c r="G241" s="170">
        <v>0</v>
      </c>
      <c r="H241" s="170">
        <v>739.8</v>
      </c>
      <c r="I241" s="170">
        <v>742.3</v>
      </c>
      <c r="J241" s="170">
        <v>815.4</v>
      </c>
      <c r="K241" s="170">
        <v>817.5</v>
      </c>
      <c r="L241" s="170">
        <v>618.6</v>
      </c>
      <c r="M241" s="170">
        <v>601.5</v>
      </c>
      <c r="N241" s="170">
        <v>625.6</v>
      </c>
      <c r="O241" s="170">
        <v>609.6</v>
      </c>
      <c r="P241" s="170">
        <v>602.79999999999995</v>
      </c>
      <c r="Q241" s="170">
        <v>538.79999999999995</v>
      </c>
      <c r="R241" s="170">
        <v>630.79999999999995</v>
      </c>
      <c r="S241" s="170">
        <v>541.6</v>
      </c>
      <c r="T241" s="170">
        <v>620.5</v>
      </c>
      <c r="U241" s="170">
        <v>690.8</v>
      </c>
      <c r="V241" s="170">
        <v>628.6</v>
      </c>
      <c r="W241" s="170">
        <v>639.70000000000005</v>
      </c>
      <c r="X241" s="170">
        <v>626</v>
      </c>
      <c r="Y241" s="170">
        <v>646.4</v>
      </c>
      <c r="Z241" s="170">
        <v>563.20000000000005</v>
      </c>
      <c r="AA241" s="170">
        <v>566.20000000000005</v>
      </c>
      <c r="AB241" s="170">
        <v>501.4</v>
      </c>
      <c r="AC241" s="170">
        <v>435.3</v>
      </c>
      <c r="AD241" s="170">
        <v>437.4</v>
      </c>
      <c r="AE241" s="170">
        <v>466.2</v>
      </c>
      <c r="AF241" s="170">
        <v>501.2</v>
      </c>
      <c r="AG241" s="170" t="s">
        <v>310</v>
      </c>
      <c r="AL241" s="171"/>
    </row>
    <row r="242" spans="1:38" s="170" customFormat="1" ht="11.25">
      <c r="A242" s="170" t="s">
        <v>353</v>
      </c>
      <c r="B242" s="170" t="s">
        <v>316</v>
      </c>
      <c r="C242" s="170" t="s">
        <v>310</v>
      </c>
      <c r="D242" s="170" t="s">
        <v>310</v>
      </c>
      <c r="E242" s="170">
        <v>0</v>
      </c>
      <c r="F242" s="170">
        <v>0</v>
      </c>
      <c r="G242" s="170">
        <v>0</v>
      </c>
      <c r="H242" s="170">
        <v>0</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t="s">
        <v>310</v>
      </c>
      <c r="AL242" s="171"/>
    </row>
    <row r="243" spans="1:38" s="170" customFormat="1" ht="15">
      <c r="A243" s="170" t="s">
        <v>353</v>
      </c>
      <c r="B243" s="170" t="s">
        <v>318</v>
      </c>
      <c r="C243" s="170" t="s">
        <v>310</v>
      </c>
      <c r="D243" s="170" t="s">
        <v>310</v>
      </c>
      <c r="E243" s="170">
        <v>0</v>
      </c>
      <c r="F243" s="170">
        <v>0</v>
      </c>
      <c r="G243" s="170">
        <v>0</v>
      </c>
      <c r="H243" s="170">
        <v>0</v>
      </c>
      <c r="I243" s="170">
        <v>0</v>
      </c>
      <c r="J243" s="170">
        <v>0</v>
      </c>
      <c r="K243" s="170">
        <v>0</v>
      </c>
      <c r="L243" s="170">
        <v>0</v>
      </c>
      <c r="M243" s="170">
        <v>0</v>
      </c>
      <c r="N243" s="170">
        <v>0</v>
      </c>
      <c r="O243" s="170">
        <v>0</v>
      </c>
      <c r="P243" s="170">
        <v>0</v>
      </c>
      <c r="Q243" s="170">
        <v>1608.8</v>
      </c>
      <c r="R243" s="170">
        <v>1605.7</v>
      </c>
      <c r="S243" s="170">
        <v>1618</v>
      </c>
      <c r="T243" s="170">
        <v>1617.7</v>
      </c>
      <c r="U243" s="170">
        <v>1618.3</v>
      </c>
      <c r="V243" s="170">
        <v>2390.9</v>
      </c>
      <c r="W243" s="170">
        <v>2387.6999999999998</v>
      </c>
      <c r="X243" s="170">
        <v>2387</v>
      </c>
      <c r="Y243" s="170">
        <v>2377.5</v>
      </c>
      <c r="Z243" s="170">
        <v>2370.1</v>
      </c>
      <c r="AA243" s="170">
        <v>2364.8000000000002</v>
      </c>
      <c r="AB243" s="170">
        <v>2010.7</v>
      </c>
      <c r="AC243" s="170">
        <v>2016</v>
      </c>
      <c r="AD243" s="170">
        <v>1260</v>
      </c>
      <c r="AE243" s="170">
        <v>3823.4</v>
      </c>
      <c r="AF243" s="170">
        <v>3823.3</v>
      </c>
      <c r="AG243" s="170" t="s">
        <v>310</v>
      </c>
      <c r="AL243"/>
    </row>
    <row r="244" spans="1:38" s="170" customFormat="1" ht="15">
      <c r="A244" s="170" t="s">
        <v>354</v>
      </c>
      <c r="B244" s="170" t="s">
        <v>309</v>
      </c>
      <c r="C244" s="170" t="s">
        <v>310</v>
      </c>
      <c r="D244" s="170" t="s">
        <v>310</v>
      </c>
      <c r="E244" s="170">
        <v>328.1</v>
      </c>
      <c r="F244" s="170">
        <v>325.10000000000002</v>
      </c>
      <c r="G244" s="170">
        <v>241.4</v>
      </c>
      <c r="H244" s="170">
        <v>266.3</v>
      </c>
      <c r="I244" s="170">
        <v>245</v>
      </c>
      <c r="J244" s="170">
        <v>289.10000000000002</v>
      </c>
      <c r="K244" s="170">
        <v>314.2</v>
      </c>
      <c r="L244" s="170">
        <v>293.39999999999998</v>
      </c>
      <c r="M244" s="170">
        <v>292.39999999999998</v>
      </c>
      <c r="N244" s="170">
        <v>302.5</v>
      </c>
      <c r="O244" s="170">
        <v>348.7</v>
      </c>
      <c r="P244" s="170">
        <v>369.4</v>
      </c>
      <c r="Q244" s="170">
        <v>290.2</v>
      </c>
      <c r="R244" s="170">
        <v>304.60000000000002</v>
      </c>
      <c r="S244" s="170">
        <v>312</v>
      </c>
      <c r="T244" s="170">
        <v>378.2</v>
      </c>
      <c r="U244" s="170">
        <v>333.7</v>
      </c>
      <c r="V244" s="170">
        <v>275.10000000000002</v>
      </c>
      <c r="W244" s="170">
        <v>231.8</v>
      </c>
      <c r="X244" s="170">
        <v>305.3</v>
      </c>
      <c r="Y244" s="170">
        <v>292.39999999999998</v>
      </c>
      <c r="Z244" s="170">
        <v>222.4</v>
      </c>
      <c r="AA244" s="170">
        <v>199.2</v>
      </c>
      <c r="AB244" s="170">
        <v>230.2</v>
      </c>
      <c r="AC244" s="170">
        <v>224.9</v>
      </c>
      <c r="AD244" s="170">
        <v>206.1</v>
      </c>
      <c r="AE244" s="170">
        <v>151.9</v>
      </c>
      <c r="AF244" s="170">
        <v>175.1</v>
      </c>
      <c r="AG244" s="170">
        <v>161.19999999999999</v>
      </c>
      <c r="AL244"/>
    </row>
    <row r="245" spans="1:38" s="170" customFormat="1" ht="15">
      <c r="A245" s="170" t="s">
        <v>354</v>
      </c>
      <c r="B245" s="170" t="s">
        <v>311</v>
      </c>
      <c r="C245" s="170" t="s">
        <v>310</v>
      </c>
      <c r="D245" s="170" t="s">
        <v>310</v>
      </c>
      <c r="E245" s="170">
        <v>920.1</v>
      </c>
      <c r="F245" s="170">
        <v>1061.5999999999999</v>
      </c>
      <c r="G245" s="170">
        <v>1069.8</v>
      </c>
      <c r="H245" s="170">
        <v>1064</v>
      </c>
      <c r="I245" s="170">
        <v>1229.7</v>
      </c>
      <c r="J245" s="170">
        <v>1175.5</v>
      </c>
      <c r="K245" s="170">
        <v>1083</v>
      </c>
      <c r="L245" s="170">
        <v>1029.3</v>
      </c>
      <c r="M245" s="170">
        <v>909.9</v>
      </c>
      <c r="N245" s="170">
        <v>954</v>
      </c>
      <c r="O245" s="170">
        <v>923.4</v>
      </c>
      <c r="P245" s="170">
        <v>874.2</v>
      </c>
      <c r="Q245" s="170">
        <v>921.6</v>
      </c>
      <c r="R245" s="170">
        <v>912.5</v>
      </c>
      <c r="S245" s="170">
        <v>877.3</v>
      </c>
      <c r="T245" s="170">
        <v>877</v>
      </c>
      <c r="U245" s="170">
        <v>875</v>
      </c>
      <c r="V245" s="170">
        <v>899.7</v>
      </c>
      <c r="W245" s="170">
        <v>884.5</v>
      </c>
      <c r="X245" s="170">
        <v>857</v>
      </c>
      <c r="Y245" s="170">
        <v>886.9</v>
      </c>
      <c r="Z245" s="170">
        <v>915.4</v>
      </c>
      <c r="AA245" s="170">
        <v>911.2</v>
      </c>
      <c r="AB245" s="170">
        <v>899.5</v>
      </c>
      <c r="AC245" s="170">
        <v>891.6</v>
      </c>
      <c r="AD245" s="170">
        <v>918.2</v>
      </c>
      <c r="AE245" s="170">
        <v>809.6</v>
      </c>
      <c r="AF245" s="170">
        <v>819.1</v>
      </c>
      <c r="AG245" s="170">
        <v>819.3</v>
      </c>
      <c r="AL245"/>
    </row>
    <row r="246" spans="1:38" s="170" customFormat="1" ht="15">
      <c r="A246" s="170" t="s">
        <v>354</v>
      </c>
      <c r="B246" s="170" t="s">
        <v>313</v>
      </c>
      <c r="C246" s="170" t="s">
        <v>310</v>
      </c>
      <c r="D246" s="170" t="s">
        <v>310</v>
      </c>
      <c r="E246" s="170">
        <v>641.79999999999995</v>
      </c>
      <c r="F246" s="170">
        <v>633.29999999999995</v>
      </c>
      <c r="G246" s="170">
        <v>448.3</v>
      </c>
      <c r="H246" s="170">
        <v>462.4</v>
      </c>
      <c r="I246" s="170">
        <v>622.9</v>
      </c>
      <c r="J246" s="170">
        <v>545.6</v>
      </c>
      <c r="K246" s="170">
        <v>583.6</v>
      </c>
      <c r="L246" s="170">
        <v>582.79999999999995</v>
      </c>
      <c r="M246" s="170">
        <v>566.70000000000005</v>
      </c>
      <c r="N246" s="170">
        <v>628.20000000000005</v>
      </c>
      <c r="O246" s="170">
        <v>625.1</v>
      </c>
      <c r="P246" s="170">
        <v>592.9</v>
      </c>
      <c r="Q246" s="170">
        <v>571.79999999999995</v>
      </c>
      <c r="R246" s="170">
        <v>535.29999999999995</v>
      </c>
      <c r="S246" s="170">
        <v>552.4</v>
      </c>
      <c r="T246" s="170">
        <v>606.29999999999995</v>
      </c>
      <c r="U246" s="170">
        <v>573.6</v>
      </c>
      <c r="V246" s="170">
        <v>540.20000000000005</v>
      </c>
      <c r="W246" s="170">
        <v>416.4</v>
      </c>
      <c r="X246" s="170">
        <v>474.7</v>
      </c>
      <c r="Y246" s="170">
        <v>519.9</v>
      </c>
      <c r="Z246" s="170">
        <v>479.3</v>
      </c>
      <c r="AA246" s="170">
        <v>409.8</v>
      </c>
      <c r="AB246" s="170">
        <v>415.3</v>
      </c>
      <c r="AC246" s="170">
        <v>483.5</v>
      </c>
      <c r="AD246" s="170">
        <v>401</v>
      </c>
      <c r="AE246" s="170">
        <v>471.1</v>
      </c>
      <c r="AF246" s="170">
        <v>464.8</v>
      </c>
      <c r="AG246" s="170">
        <v>458.1</v>
      </c>
      <c r="AL246"/>
    </row>
    <row r="247" spans="1:38" s="170" customFormat="1" ht="15">
      <c r="A247" s="170" t="s">
        <v>354</v>
      </c>
      <c r="B247" s="170" t="s">
        <v>28</v>
      </c>
      <c r="C247" s="170" t="s">
        <v>310</v>
      </c>
      <c r="D247" s="170" t="s">
        <v>310</v>
      </c>
      <c r="E247" s="170">
        <v>307.5</v>
      </c>
      <c r="F247" s="170">
        <v>336.6</v>
      </c>
      <c r="G247" s="170">
        <v>402.9</v>
      </c>
      <c r="H247" s="170">
        <v>428.2</v>
      </c>
      <c r="I247" s="170">
        <v>341.4</v>
      </c>
      <c r="J247" s="170">
        <v>326.8</v>
      </c>
      <c r="K247" s="170">
        <v>339.1</v>
      </c>
      <c r="L247" s="170">
        <v>336.9</v>
      </c>
      <c r="M247" s="170">
        <v>340.6</v>
      </c>
      <c r="N247" s="170">
        <v>326.2</v>
      </c>
      <c r="O247" s="170">
        <v>347.9</v>
      </c>
      <c r="P247" s="170">
        <v>327.3</v>
      </c>
      <c r="Q247" s="170">
        <v>319.7</v>
      </c>
      <c r="R247" s="170">
        <v>305.5</v>
      </c>
      <c r="S247" s="170">
        <v>324.7</v>
      </c>
      <c r="T247" s="170">
        <v>357.7</v>
      </c>
      <c r="U247" s="170">
        <v>321.5</v>
      </c>
      <c r="V247" s="170">
        <v>325</v>
      </c>
      <c r="W247" s="170">
        <v>300.39999999999998</v>
      </c>
      <c r="X247" s="170">
        <v>297.5</v>
      </c>
      <c r="Y247" s="170">
        <v>294.89999999999998</v>
      </c>
      <c r="Z247" s="170">
        <v>282</v>
      </c>
      <c r="AA247" s="170">
        <v>268.2</v>
      </c>
      <c r="AB247" s="170">
        <v>267.7</v>
      </c>
      <c r="AC247" s="170">
        <v>268.7</v>
      </c>
      <c r="AD247" s="170">
        <v>294.60000000000002</v>
      </c>
      <c r="AE247" s="170">
        <v>275.5</v>
      </c>
      <c r="AF247" s="170">
        <v>281.5</v>
      </c>
      <c r="AG247" s="170">
        <v>281.5</v>
      </c>
      <c r="AL247"/>
    </row>
    <row r="248" spans="1:38" s="170" customFormat="1" ht="15">
      <c r="A248" s="170" t="s">
        <v>354</v>
      </c>
      <c r="B248" s="170" t="s">
        <v>316</v>
      </c>
      <c r="C248" s="170" t="s">
        <v>310</v>
      </c>
      <c r="D248" s="170" t="s">
        <v>310</v>
      </c>
      <c r="E248" s="170">
        <v>0</v>
      </c>
      <c r="F248" s="170">
        <v>0</v>
      </c>
      <c r="G248" s="170">
        <v>0</v>
      </c>
      <c r="H248" s="170">
        <v>0</v>
      </c>
      <c r="I248" s="170">
        <v>0</v>
      </c>
      <c r="J248" s="170">
        <v>0</v>
      </c>
      <c r="K248" s="170">
        <v>0</v>
      </c>
      <c r="L248" s="170">
        <v>0</v>
      </c>
      <c r="M248" s="170">
        <v>0</v>
      </c>
      <c r="N248" s="170">
        <v>0</v>
      </c>
      <c r="O248" s="170">
        <v>0</v>
      </c>
      <c r="P248" s="170">
        <v>0</v>
      </c>
      <c r="Q248" s="170">
        <v>0</v>
      </c>
      <c r="R248" s="170">
        <v>0</v>
      </c>
      <c r="S248" s="170">
        <v>0</v>
      </c>
      <c r="T248" s="170">
        <v>0</v>
      </c>
      <c r="U248" s="170">
        <v>0</v>
      </c>
      <c r="V248" s="170">
        <v>0</v>
      </c>
      <c r="W248" s="170">
        <v>0</v>
      </c>
      <c r="X248" s="170">
        <v>0</v>
      </c>
      <c r="Y248" s="170">
        <v>0</v>
      </c>
      <c r="Z248" s="170">
        <v>0</v>
      </c>
      <c r="AA248" s="170">
        <v>0</v>
      </c>
      <c r="AB248" s="170">
        <v>0</v>
      </c>
      <c r="AC248" s="170">
        <v>0</v>
      </c>
      <c r="AD248" s="170">
        <v>0</v>
      </c>
      <c r="AE248" s="170">
        <v>0</v>
      </c>
      <c r="AF248" s="170">
        <v>0</v>
      </c>
      <c r="AG248" s="170">
        <v>0</v>
      </c>
      <c r="AL248"/>
    </row>
    <row r="249" spans="1:38" s="170" customFormat="1" ht="15">
      <c r="A249" s="170" t="s">
        <v>354</v>
      </c>
      <c r="B249" s="170" t="s">
        <v>318</v>
      </c>
      <c r="C249" s="170" t="s">
        <v>310</v>
      </c>
      <c r="D249" s="170" t="s">
        <v>310</v>
      </c>
      <c r="E249" s="170">
        <v>1120</v>
      </c>
      <c r="F249" s="170">
        <v>1178.9000000000001</v>
      </c>
      <c r="G249" s="170">
        <v>1120</v>
      </c>
      <c r="H249" s="170">
        <v>1244.5</v>
      </c>
      <c r="I249" s="170">
        <v>1244.5</v>
      </c>
      <c r="J249" s="170">
        <v>1119.8</v>
      </c>
      <c r="K249" s="170">
        <v>1244.5</v>
      </c>
      <c r="L249" s="170">
        <v>1244.5</v>
      </c>
      <c r="M249" s="170">
        <v>1231.9000000000001</v>
      </c>
      <c r="N249" s="170">
        <v>0</v>
      </c>
      <c r="O249" s="170">
        <v>0</v>
      </c>
      <c r="P249" s="170">
        <v>0</v>
      </c>
      <c r="Q249" s="170">
        <v>1092</v>
      </c>
      <c r="R249" s="170">
        <v>837.9</v>
      </c>
      <c r="S249" s="170">
        <v>840.4</v>
      </c>
      <c r="T249" s="170">
        <v>786.4</v>
      </c>
      <c r="U249" s="170">
        <v>694.5</v>
      </c>
      <c r="V249" s="170">
        <v>555.79999999999995</v>
      </c>
      <c r="W249" s="170">
        <v>334.3</v>
      </c>
      <c r="X249" s="170">
        <v>1413.5</v>
      </c>
      <c r="Y249" s="170">
        <v>920.6</v>
      </c>
      <c r="Z249" s="170">
        <v>727.6</v>
      </c>
      <c r="AA249" s="170">
        <v>690.6</v>
      </c>
      <c r="AB249" s="170">
        <v>647.9</v>
      </c>
      <c r="AC249" s="170">
        <v>678.2</v>
      </c>
      <c r="AD249" s="170">
        <v>600.6</v>
      </c>
      <c r="AE249" s="170">
        <v>657.2</v>
      </c>
      <c r="AF249" s="170">
        <v>635.1</v>
      </c>
      <c r="AG249" s="170">
        <v>640.9</v>
      </c>
      <c r="AL249"/>
    </row>
    <row r="250" spans="1:38" s="170" customFormat="1" ht="15">
      <c r="A250" s="170" t="s">
        <v>355</v>
      </c>
      <c r="B250" s="170" t="s">
        <v>309</v>
      </c>
      <c r="C250" s="170" t="s">
        <v>310</v>
      </c>
      <c r="D250" s="170" t="s">
        <v>310</v>
      </c>
      <c r="E250" s="170">
        <v>765.8</v>
      </c>
      <c r="F250" s="170">
        <v>823.1</v>
      </c>
      <c r="G250" s="170">
        <v>861.9</v>
      </c>
      <c r="H250" s="170">
        <v>867.1</v>
      </c>
      <c r="I250" s="170">
        <v>851.9</v>
      </c>
      <c r="J250" s="170">
        <v>757.2</v>
      </c>
      <c r="K250" s="170">
        <v>751.7</v>
      </c>
      <c r="L250" s="170">
        <v>703.4</v>
      </c>
      <c r="M250" s="170">
        <v>696.9</v>
      </c>
      <c r="N250" s="170">
        <v>585.5</v>
      </c>
      <c r="O250" s="170">
        <v>799.5</v>
      </c>
      <c r="P250" s="170">
        <v>822.9</v>
      </c>
      <c r="Q250" s="170">
        <v>827.6</v>
      </c>
      <c r="R250" s="170">
        <v>832.1</v>
      </c>
      <c r="S250" s="170">
        <v>774.5</v>
      </c>
      <c r="T250" s="170">
        <v>756.8</v>
      </c>
      <c r="U250" s="170">
        <v>772.2</v>
      </c>
      <c r="V250" s="170">
        <v>764.9</v>
      </c>
      <c r="W250" s="170">
        <v>799.1</v>
      </c>
      <c r="X250" s="170">
        <v>809.5</v>
      </c>
      <c r="Y250" s="170">
        <v>800.3</v>
      </c>
      <c r="Z250" s="170">
        <v>781.2</v>
      </c>
      <c r="AA250" s="170">
        <v>797.2</v>
      </c>
      <c r="AB250" s="170">
        <v>784.2</v>
      </c>
      <c r="AC250" s="170">
        <v>785.4</v>
      </c>
      <c r="AD250" s="170">
        <v>688.2</v>
      </c>
      <c r="AE250" s="170">
        <v>689.7</v>
      </c>
      <c r="AF250" s="170">
        <v>643.70000000000005</v>
      </c>
      <c r="AG250" s="170" t="s">
        <v>310</v>
      </c>
      <c r="AL250"/>
    </row>
    <row r="251" spans="1:38" s="170" customFormat="1" ht="15">
      <c r="A251" s="170" t="s">
        <v>355</v>
      </c>
      <c r="B251" s="170" t="s">
        <v>311</v>
      </c>
      <c r="C251" s="170" t="s">
        <v>310</v>
      </c>
      <c r="D251" s="170" t="s">
        <v>310</v>
      </c>
      <c r="E251" s="170">
        <v>0</v>
      </c>
      <c r="F251" s="170">
        <v>0</v>
      </c>
      <c r="G251" s="170">
        <v>0</v>
      </c>
      <c r="H251" s="170">
        <v>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t="s">
        <v>310</v>
      </c>
      <c r="AL251"/>
    </row>
    <row r="252" spans="1:38" s="170" customFormat="1" ht="15">
      <c r="A252" s="170" t="s">
        <v>355</v>
      </c>
      <c r="B252" s="170" t="s">
        <v>313</v>
      </c>
      <c r="C252" s="170" t="s">
        <v>310</v>
      </c>
      <c r="D252" s="170" t="s">
        <v>310</v>
      </c>
      <c r="E252" s="170">
        <v>873.3</v>
      </c>
      <c r="F252" s="170">
        <v>903.2</v>
      </c>
      <c r="G252" s="170">
        <v>937.5</v>
      </c>
      <c r="H252" s="170">
        <v>924</v>
      </c>
      <c r="I252" s="170">
        <v>923.1</v>
      </c>
      <c r="J252" s="170">
        <v>815.1</v>
      </c>
      <c r="K252" s="170">
        <v>803.4</v>
      </c>
      <c r="L252" s="170">
        <v>773.2</v>
      </c>
      <c r="M252" s="170">
        <v>773.5</v>
      </c>
      <c r="N252" s="170">
        <v>638.5</v>
      </c>
      <c r="O252" s="170">
        <v>888.6</v>
      </c>
      <c r="P252" s="170">
        <v>913.6</v>
      </c>
      <c r="Q252" s="170">
        <v>930.8</v>
      </c>
      <c r="R252" s="170">
        <v>912.7</v>
      </c>
      <c r="S252" s="170">
        <v>846.7</v>
      </c>
      <c r="T252" s="170">
        <v>827.7</v>
      </c>
      <c r="U252" s="170">
        <v>856.6</v>
      </c>
      <c r="V252" s="170">
        <v>843.1</v>
      </c>
      <c r="W252" s="170">
        <v>875.8</v>
      </c>
      <c r="X252" s="170">
        <v>881.5</v>
      </c>
      <c r="Y252" s="170">
        <v>874.8</v>
      </c>
      <c r="Z252" s="170">
        <v>854.7</v>
      </c>
      <c r="AA252" s="170">
        <v>888.2</v>
      </c>
      <c r="AB252" s="170">
        <v>872</v>
      </c>
      <c r="AC252" s="170">
        <v>872.5</v>
      </c>
      <c r="AD252" s="170">
        <v>750.4</v>
      </c>
      <c r="AE252" s="170">
        <v>747.6</v>
      </c>
      <c r="AF252" s="170">
        <v>696.5</v>
      </c>
      <c r="AG252" s="170" t="s">
        <v>310</v>
      </c>
      <c r="AL252"/>
    </row>
    <row r="253" spans="1:38" s="170" customFormat="1" ht="15">
      <c r="A253" s="170" t="s">
        <v>355</v>
      </c>
      <c r="B253" s="170" t="s">
        <v>28</v>
      </c>
      <c r="C253" s="170" t="s">
        <v>310</v>
      </c>
      <c r="D253" s="170" t="s">
        <v>310</v>
      </c>
      <c r="E253" s="170">
        <v>504.9</v>
      </c>
      <c r="F253" s="170">
        <v>504.9</v>
      </c>
      <c r="G253" s="170">
        <v>504.9</v>
      </c>
      <c r="H253" s="170">
        <v>504.9</v>
      </c>
      <c r="I253" s="170">
        <v>504.9</v>
      </c>
      <c r="J253" s="170">
        <v>504.9</v>
      </c>
      <c r="K253" s="170">
        <v>504.9</v>
      </c>
      <c r="L253" s="170">
        <v>504.9</v>
      </c>
      <c r="M253" s="170">
        <v>504.9</v>
      </c>
      <c r="N253" s="170">
        <v>504.9</v>
      </c>
      <c r="O253" s="170">
        <v>504.9</v>
      </c>
      <c r="P253" s="170">
        <v>504.9</v>
      </c>
      <c r="Q253" s="170">
        <v>504.9</v>
      </c>
      <c r="R253" s="170">
        <v>504.9</v>
      </c>
      <c r="S253" s="170">
        <v>504.9</v>
      </c>
      <c r="T253" s="170">
        <v>504.9</v>
      </c>
      <c r="U253" s="170">
        <v>504.9</v>
      </c>
      <c r="V253" s="170">
        <v>504.9</v>
      </c>
      <c r="W253" s="170">
        <v>504.9</v>
      </c>
      <c r="X253" s="170">
        <v>504.9</v>
      </c>
      <c r="Y253" s="170">
        <v>504.9</v>
      </c>
      <c r="Z253" s="170">
        <v>504.9</v>
      </c>
      <c r="AA253" s="170">
        <v>504.9</v>
      </c>
      <c r="AB253" s="170">
        <v>504.9</v>
      </c>
      <c r="AC253" s="170">
        <v>504.9</v>
      </c>
      <c r="AD253" s="170">
        <v>504.9</v>
      </c>
      <c r="AE253" s="170">
        <v>504.9</v>
      </c>
      <c r="AF253" s="170">
        <v>504.9</v>
      </c>
      <c r="AG253" s="170" t="s">
        <v>310</v>
      </c>
      <c r="AL253"/>
    </row>
    <row r="254" spans="1:38" s="170" customFormat="1" ht="15">
      <c r="A254" s="170" t="s">
        <v>355</v>
      </c>
      <c r="B254" s="170" t="s">
        <v>316</v>
      </c>
      <c r="C254" s="170" t="s">
        <v>310</v>
      </c>
      <c r="D254" s="170" t="s">
        <v>310</v>
      </c>
      <c r="E254" s="170">
        <v>0</v>
      </c>
      <c r="F254" s="170">
        <v>0</v>
      </c>
      <c r="G254" s="170">
        <v>0</v>
      </c>
      <c r="H254" s="170">
        <v>0</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t="s">
        <v>310</v>
      </c>
      <c r="AL254"/>
    </row>
    <row r="255" spans="1:38" s="170" customFormat="1" ht="15">
      <c r="A255" s="170" t="s">
        <v>355</v>
      </c>
      <c r="B255" s="170" t="s">
        <v>318</v>
      </c>
      <c r="C255" s="170" t="s">
        <v>310</v>
      </c>
      <c r="D255" s="170" t="s">
        <v>310</v>
      </c>
      <c r="E255" s="170">
        <v>2688</v>
      </c>
      <c r="F255" s="170">
        <v>2688</v>
      </c>
      <c r="G255" s="170">
        <v>2688</v>
      </c>
      <c r="H255" s="170">
        <v>2364.1999999999998</v>
      </c>
      <c r="I255" s="170">
        <v>2297.6999999999998</v>
      </c>
      <c r="J255" s="170">
        <v>2309.6</v>
      </c>
      <c r="K255" s="170">
        <v>1939.7</v>
      </c>
      <c r="L255" s="170">
        <v>2637.4</v>
      </c>
      <c r="M255" s="170">
        <v>2350.5</v>
      </c>
      <c r="N255" s="170">
        <v>2491.8000000000002</v>
      </c>
      <c r="O255" s="170">
        <v>2511.8000000000002</v>
      </c>
      <c r="P255" s="170">
        <v>3340.2</v>
      </c>
      <c r="Q255" s="170">
        <v>2443.4</v>
      </c>
      <c r="R255" s="170">
        <v>4216</v>
      </c>
      <c r="S255" s="170">
        <v>3371.3</v>
      </c>
      <c r="T255" s="170">
        <v>2740.6</v>
      </c>
      <c r="U255" s="170">
        <v>1896.3</v>
      </c>
      <c r="V255" s="170">
        <v>1941.7</v>
      </c>
      <c r="W255" s="170">
        <v>1977.1</v>
      </c>
      <c r="X255" s="170">
        <v>2418.6</v>
      </c>
      <c r="Y255" s="170">
        <v>2152.4</v>
      </c>
      <c r="Z255" s="170">
        <v>1665.8</v>
      </c>
      <c r="AA255" s="170">
        <v>2192.1999999999998</v>
      </c>
      <c r="AB255" s="170">
        <v>2079.1999999999998</v>
      </c>
      <c r="AC255" s="170">
        <v>1533.1</v>
      </c>
      <c r="AD255" s="170">
        <v>2313.3000000000002</v>
      </c>
      <c r="AE255" s="170">
        <v>3832.4</v>
      </c>
      <c r="AF255" s="170">
        <v>2726.2</v>
      </c>
      <c r="AG255" s="170" t="s">
        <v>310</v>
      </c>
      <c r="AL255"/>
    </row>
    <row r="256" spans="1:38" s="170" customFormat="1" ht="15">
      <c r="A256" s="170" t="s">
        <v>356</v>
      </c>
      <c r="B256" s="170" t="s">
        <v>309</v>
      </c>
      <c r="C256" s="170" t="s">
        <v>310</v>
      </c>
      <c r="D256" s="170" t="s">
        <v>310</v>
      </c>
      <c r="E256" s="170">
        <v>725.9</v>
      </c>
      <c r="F256" s="170">
        <v>718.8</v>
      </c>
      <c r="G256" s="170">
        <v>717.8</v>
      </c>
      <c r="H256" s="170">
        <v>715.4</v>
      </c>
      <c r="I256" s="170">
        <v>713.8</v>
      </c>
      <c r="J256" s="170">
        <v>714.6</v>
      </c>
      <c r="K256" s="170">
        <v>717</v>
      </c>
      <c r="L256" s="170">
        <v>715.7</v>
      </c>
      <c r="M256" s="170">
        <v>716.1</v>
      </c>
      <c r="N256" s="170">
        <v>673.4</v>
      </c>
      <c r="O256" s="170">
        <v>675.5</v>
      </c>
      <c r="P256" s="170">
        <v>677.1</v>
      </c>
      <c r="Q256" s="170">
        <v>676.3</v>
      </c>
      <c r="R256" s="170">
        <v>675.6</v>
      </c>
      <c r="S256" s="170">
        <v>674.4</v>
      </c>
      <c r="T256" s="170">
        <v>673.8</v>
      </c>
      <c r="U256" s="170">
        <v>676.4</v>
      </c>
      <c r="V256" s="170">
        <v>678.4</v>
      </c>
      <c r="W256" s="170">
        <v>679.7</v>
      </c>
      <c r="X256" s="170">
        <v>678.7</v>
      </c>
      <c r="Y256" s="170">
        <v>1014.3</v>
      </c>
      <c r="Z256" s="170">
        <v>911.5</v>
      </c>
      <c r="AA256" s="170">
        <v>888</v>
      </c>
      <c r="AB256" s="170">
        <v>670</v>
      </c>
      <c r="AC256" s="170">
        <v>741.6</v>
      </c>
      <c r="AD256" s="170">
        <v>631.1</v>
      </c>
      <c r="AE256" s="170">
        <v>566.70000000000005</v>
      </c>
      <c r="AF256" s="170">
        <v>619</v>
      </c>
      <c r="AG256" s="170" t="s">
        <v>310</v>
      </c>
      <c r="AL256"/>
    </row>
    <row r="257" spans="1:38" s="170" customFormat="1" ht="15">
      <c r="A257" s="170" t="s">
        <v>356</v>
      </c>
      <c r="B257" s="170" t="s">
        <v>311</v>
      </c>
      <c r="C257" s="170" t="s">
        <v>310</v>
      </c>
      <c r="D257" s="170" t="s">
        <v>310</v>
      </c>
      <c r="E257" s="170">
        <v>0</v>
      </c>
      <c r="F257" s="170">
        <v>0</v>
      </c>
      <c r="G257" s="170">
        <v>0</v>
      </c>
      <c r="H257" s="170">
        <v>0</v>
      </c>
      <c r="I257" s="170">
        <v>0</v>
      </c>
      <c r="J257" s="170">
        <v>0</v>
      </c>
      <c r="K257" s="170">
        <v>0</v>
      </c>
      <c r="L257" s="170">
        <v>0</v>
      </c>
      <c r="M257" s="170">
        <v>0</v>
      </c>
      <c r="N257" s="170">
        <v>0</v>
      </c>
      <c r="O257" s="170">
        <v>0</v>
      </c>
      <c r="P257" s="170">
        <v>0</v>
      </c>
      <c r="Q257" s="170">
        <v>0</v>
      </c>
      <c r="R257" s="170">
        <v>0</v>
      </c>
      <c r="S257" s="170">
        <v>0</v>
      </c>
      <c r="T257" s="170">
        <v>0</v>
      </c>
      <c r="U257" s="170">
        <v>0</v>
      </c>
      <c r="V257" s="170">
        <v>0</v>
      </c>
      <c r="W257" s="170">
        <v>0</v>
      </c>
      <c r="X257" s="170">
        <v>0</v>
      </c>
      <c r="Y257" s="170">
        <v>0</v>
      </c>
      <c r="Z257" s="170">
        <v>0</v>
      </c>
      <c r="AA257" s="170">
        <v>0</v>
      </c>
      <c r="AB257" s="170">
        <v>0</v>
      </c>
      <c r="AC257" s="170">
        <v>0</v>
      </c>
      <c r="AD257" s="170">
        <v>0</v>
      </c>
      <c r="AE257" s="170">
        <v>0</v>
      </c>
      <c r="AF257" s="170">
        <v>0</v>
      </c>
      <c r="AG257" s="170" t="s">
        <v>310</v>
      </c>
      <c r="AL257"/>
    </row>
    <row r="258" spans="1:38" s="170" customFormat="1" ht="15">
      <c r="A258" s="170" t="s">
        <v>356</v>
      </c>
      <c r="B258" s="170" t="s">
        <v>313</v>
      </c>
      <c r="C258" s="170" t="s">
        <v>310</v>
      </c>
      <c r="D258" s="170" t="s">
        <v>310</v>
      </c>
      <c r="E258" s="170">
        <v>725.9</v>
      </c>
      <c r="F258" s="170">
        <v>725.2</v>
      </c>
      <c r="G258" s="170">
        <v>723.8</v>
      </c>
      <c r="H258" s="170">
        <v>721.1</v>
      </c>
      <c r="I258" s="170">
        <v>719.5</v>
      </c>
      <c r="J258" s="170">
        <v>720.1</v>
      </c>
      <c r="K258" s="170">
        <v>722.2</v>
      </c>
      <c r="L258" s="170">
        <v>720.8</v>
      </c>
      <c r="M258" s="170">
        <v>721.3</v>
      </c>
      <c r="N258" s="170">
        <v>720.1</v>
      </c>
      <c r="O258" s="170">
        <v>720</v>
      </c>
      <c r="P258" s="170">
        <v>720.4</v>
      </c>
      <c r="Q258" s="170">
        <v>718.5</v>
      </c>
      <c r="R258" s="170">
        <v>716.4</v>
      </c>
      <c r="S258" s="170">
        <v>716.2</v>
      </c>
      <c r="T258" s="170">
        <v>714.2</v>
      </c>
      <c r="U258" s="170">
        <v>712.6</v>
      </c>
      <c r="V258" s="170">
        <v>713</v>
      </c>
      <c r="W258" s="170">
        <v>713.7</v>
      </c>
      <c r="X258" s="170">
        <v>712.5</v>
      </c>
      <c r="Y258" s="170">
        <v>1089.8</v>
      </c>
      <c r="Z258" s="170">
        <v>1059.7</v>
      </c>
      <c r="AA258" s="170">
        <v>1066.5999999999999</v>
      </c>
      <c r="AB258" s="170">
        <v>798.2</v>
      </c>
      <c r="AC258" s="170">
        <v>891.9</v>
      </c>
      <c r="AD258" s="170">
        <v>799.5</v>
      </c>
      <c r="AE258" s="170">
        <v>799.7</v>
      </c>
      <c r="AF258" s="170">
        <v>836</v>
      </c>
      <c r="AG258" s="170" t="s">
        <v>310</v>
      </c>
      <c r="AL258"/>
    </row>
    <row r="259" spans="1:38" s="170" customFormat="1" ht="15">
      <c r="A259" s="170" t="s">
        <v>356</v>
      </c>
      <c r="B259" s="170" t="s">
        <v>28</v>
      </c>
      <c r="C259" s="170" t="s">
        <v>310</v>
      </c>
      <c r="D259" s="170" t="s">
        <v>310</v>
      </c>
      <c r="E259" s="170">
        <v>0</v>
      </c>
      <c r="F259" s="170">
        <v>0</v>
      </c>
      <c r="G259" s="170">
        <v>0</v>
      </c>
      <c r="H259" s="170">
        <v>0</v>
      </c>
      <c r="I259" s="170">
        <v>0</v>
      </c>
      <c r="J259" s="170">
        <v>0</v>
      </c>
      <c r="K259" s="170">
        <v>0</v>
      </c>
      <c r="L259" s="170">
        <v>0</v>
      </c>
      <c r="M259" s="170">
        <v>0</v>
      </c>
      <c r="N259" s="170">
        <v>0</v>
      </c>
      <c r="O259" s="170">
        <v>0</v>
      </c>
      <c r="P259" s="170">
        <v>0</v>
      </c>
      <c r="Q259" s="170">
        <v>0</v>
      </c>
      <c r="R259" s="170">
        <v>0</v>
      </c>
      <c r="S259" s="170">
        <v>0</v>
      </c>
      <c r="T259" s="170">
        <v>0</v>
      </c>
      <c r="U259" s="170">
        <v>0</v>
      </c>
      <c r="V259" s="170">
        <v>0</v>
      </c>
      <c r="W259" s="170">
        <v>0</v>
      </c>
      <c r="X259" s="170">
        <v>0</v>
      </c>
      <c r="Y259" s="170">
        <v>0</v>
      </c>
      <c r="Z259" s="170">
        <v>0</v>
      </c>
      <c r="AA259" s="170">
        <v>0</v>
      </c>
      <c r="AB259" s="170">
        <v>0</v>
      </c>
      <c r="AC259" s="170">
        <v>0</v>
      </c>
      <c r="AD259" s="170">
        <v>0</v>
      </c>
      <c r="AE259" s="170">
        <v>0</v>
      </c>
      <c r="AF259" s="170">
        <v>0</v>
      </c>
      <c r="AG259" s="170" t="s">
        <v>310</v>
      </c>
      <c r="AL259"/>
    </row>
    <row r="260" spans="1:38" s="170" customFormat="1" ht="15">
      <c r="A260" s="170" t="s">
        <v>356</v>
      </c>
      <c r="B260" s="170" t="s">
        <v>316</v>
      </c>
      <c r="C260" s="170" t="s">
        <v>310</v>
      </c>
      <c r="D260" s="170" t="s">
        <v>310</v>
      </c>
      <c r="E260" s="170">
        <v>0</v>
      </c>
      <c r="F260" s="170">
        <v>0</v>
      </c>
      <c r="G260" s="170">
        <v>0</v>
      </c>
      <c r="H260" s="170">
        <v>0</v>
      </c>
      <c r="I260" s="170">
        <v>0</v>
      </c>
      <c r="J260" s="170">
        <v>0</v>
      </c>
      <c r="K260" s="170">
        <v>0</v>
      </c>
      <c r="L260" s="170">
        <v>0</v>
      </c>
      <c r="M260" s="170">
        <v>0</v>
      </c>
      <c r="N260" s="170">
        <v>0</v>
      </c>
      <c r="O260" s="170">
        <v>0</v>
      </c>
      <c r="P260" s="170">
        <v>0</v>
      </c>
      <c r="Q260" s="170">
        <v>0</v>
      </c>
      <c r="R260" s="170">
        <v>0</v>
      </c>
      <c r="S260" s="170">
        <v>0</v>
      </c>
      <c r="T260" s="170">
        <v>0</v>
      </c>
      <c r="U260" s="170">
        <v>0</v>
      </c>
      <c r="V260" s="170">
        <v>0</v>
      </c>
      <c r="W260" s="170">
        <v>0</v>
      </c>
      <c r="X260" s="170">
        <v>0</v>
      </c>
      <c r="Y260" s="170">
        <v>0</v>
      </c>
      <c r="Z260" s="170">
        <v>0</v>
      </c>
      <c r="AA260" s="170">
        <v>0</v>
      </c>
      <c r="AB260" s="170">
        <v>0</v>
      </c>
      <c r="AC260" s="170">
        <v>0</v>
      </c>
      <c r="AD260" s="170">
        <v>0</v>
      </c>
      <c r="AE260" s="170">
        <v>0</v>
      </c>
      <c r="AF260" s="170">
        <v>0</v>
      </c>
      <c r="AG260" s="170" t="s">
        <v>310</v>
      </c>
      <c r="AL260"/>
    </row>
    <row r="261" spans="1:38" s="170" customFormat="1" ht="15">
      <c r="A261" s="170" t="s">
        <v>356</v>
      </c>
      <c r="B261" s="170" t="s">
        <v>318</v>
      </c>
      <c r="C261" s="170" t="s">
        <v>310</v>
      </c>
      <c r="D261" s="170" t="s">
        <v>310</v>
      </c>
      <c r="E261" s="170">
        <v>0</v>
      </c>
      <c r="F261" s="170">
        <v>0</v>
      </c>
      <c r="G261" s="170">
        <v>0</v>
      </c>
      <c r="H261" s="170">
        <v>0</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t="s">
        <v>310</v>
      </c>
      <c r="AL261"/>
    </row>
    <row r="262" spans="1:38" s="170" customFormat="1" ht="15">
      <c r="A262" s="170" t="s">
        <v>357</v>
      </c>
      <c r="B262" s="170" t="s">
        <v>309</v>
      </c>
      <c r="C262" s="170" t="s">
        <v>310</v>
      </c>
      <c r="D262" s="170" t="s">
        <v>310</v>
      </c>
      <c r="E262" s="170">
        <v>844.5</v>
      </c>
      <c r="F262" s="170">
        <v>845.3</v>
      </c>
      <c r="G262" s="170">
        <v>849.1</v>
      </c>
      <c r="H262" s="170">
        <v>839.3</v>
      </c>
      <c r="I262" s="170">
        <v>850</v>
      </c>
      <c r="J262" s="170">
        <v>858.7</v>
      </c>
      <c r="K262" s="170">
        <v>860.7</v>
      </c>
      <c r="L262" s="170">
        <v>874.1</v>
      </c>
      <c r="M262" s="170">
        <v>855</v>
      </c>
      <c r="N262" s="170">
        <v>793.5</v>
      </c>
      <c r="O262" s="170">
        <v>771.7</v>
      </c>
      <c r="P262" s="170">
        <v>850.5</v>
      </c>
      <c r="Q262" s="170">
        <v>788.3</v>
      </c>
      <c r="R262" s="170">
        <v>804.7</v>
      </c>
      <c r="S262" s="170">
        <v>773.7</v>
      </c>
      <c r="T262" s="170">
        <v>776.8</v>
      </c>
      <c r="U262" s="170">
        <v>779</v>
      </c>
      <c r="V262" s="170">
        <v>767.6</v>
      </c>
      <c r="W262" s="170">
        <v>722.5</v>
      </c>
      <c r="X262" s="170">
        <v>751.3</v>
      </c>
      <c r="Y262" s="170">
        <v>744.9</v>
      </c>
      <c r="Z262" s="170">
        <v>652.20000000000005</v>
      </c>
      <c r="AA262" s="170">
        <v>666.1</v>
      </c>
      <c r="AB262" s="170">
        <v>660.3</v>
      </c>
      <c r="AC262" s="170">
        <v>665.3</v>
      </c>
      <c r="AD262" s="170">
        <v>650.4</v>
      </c>
      <c r="AE262" s="170">
        <v>651</v>
      </c>
      <c r="AF262" s="170">
        <v>630.6</v>
      </c>
      <c r="AG262" s="170">
        <v>589.9</v>
      </c>
      <c r="AL262"/>
    </row>
    <row r="263" spans="1:38" s="170" customFormat="1" ht="15">
      <c r="A263" s="170" t="s">
        <v>357</v>
      </c>
      <c r="B263" s="170" t="s">
        <v>311</v>
      </c>
      <c r="C263" s="170" t="s">
        <v>310</v>
      </c>
      <c r="D263" s="170" t="s">
        <v>310</v>
      </c>
      <c r="E263" s="170">
        <v>0</v>
      </c>
      <c r="F263" s="170">
        <v>0</v>
      </c>
      <c r="G263" s="170">
        <v>0</v>
      </c>
      <c r="H263" s="170">
        <v>0</v>
      </c>
      <c r="I263" s="170">
        <v>0</v>
      </c>
      <c r="J263" s="170">
        <v>0</v>
      </c>
      <c r="K263" s="170">
        <v>0</v>
      </c>
      <c r="L263" s="170">
        <v>0</v>
      </c>
      <c r="M263" s="170">
        <v>0</v>
      </c>
      <c r="N263" s="170">
        <v>0</v>
      </c>
      <c r="O263" s="170">
        <v>0</v>
      </c>
      <c r="P263" s="170">
        <v>0</v>
      </c>
      <c r="Q263" s="170">
        <v>0</v>
      </c>
      <c r="R263" s="170">
        <v>0</v>
      </c>
      <c r="S263" s="170">
        <v>0</v>
      </c>
      <c r="T263" s="170">
        <v>0</v>
      </c>
      <c r="U263" s="170">
        <v>0</v>
      </c>
      <c r="V263" s="170">
        <v>0</v>
      </c>
      <c r="W263" s="170">
        <v>0</v>
      </c>
      <c r="X263" s="170">
        <v>0</v>
      </c>
      <c r="Y263" s="170">
        <v>0</v>
      </c>
      <c r="Z263" s="170">
        <v>0</v>
      </c>
      <c r="AA263" s="170">
        <v>0</v>
      </c>
      <c r="AB263" s="170">
        <v>0</v>
      </c>
      <c r="AC263" s="170">
        <v>0</v>
      </c>
      <c r="AD263" s="170">
        <v>0</v>
      </c>
      <c r="AE263" s="170">
        <v>0</v>
      </c>
      <c r="AF263" s="170">
        <v>0</v>
      </c>
      <c r="AG263" s="170">
        <v>0</v>
      </c>
      <c r="AL263"/>
    </row>
    <row r="264" spans="1:38" s="170" customFormat="1" ht="15">
      <c r="A264" s="170" t="s">
        <v>357</v>
      </c>
      <c r="B264" s="170" t="s">
        <v>313</v>
      </c>
      <c r="C264" s="170" t="s">
        <v>310</v>
      </c>
      <c r="D264" s="170" t="s">
        <v>310</v>
      </c>
      <c r="E264" s="170">
        <v>844.5</v>
      </c>
      <c r="F264" s="170">
        <v>845.3</v>
      </c>
      <c r="G264" s="170">
        <v>849.1</v>
      </c>
      <c r="H264" s="170">
        <v>839.3</v>
      </c>
      <c r="I264" s="170">
        <v>850</v>
      </c>
      <c r="J264" s="170">
        <v>858.7</v>
      </c>
      <c r="K264" s="170">
        <v>860.7</v>
      </c>
      <c r="L264" s="170">
        <v>874.1</v>
      </c>
      <c r="M264" s="170">
        <v>855</v>
      </c>
      <c r="N264" s="170">
        <v>793.5</v>
      </c>
      <c r="O264" s="170">
        <v>771.7</v>
      </c>
      <c r="P264" s="170">
        <v>850.5</v>
      </c>
      <c r="Q264" s="170">
        <v>788.4</v>
      </c>
      <c r="R264" s="170">
        <v>804.8</v>
      </c>
      <c r="S264" s="170">
        <v>773.9</v>
      </c>
      <c r="T264" s="170">
        <v>777.3</v>
      </c>
      <c r="U264" s="170">
        <v>781.3</v>
      </c>
      <c r="V264" s="170">
        <v>772.4</v>
      </c>
      <c r="W264" s="170">
        <v>732.7</v>
      </c>
      <c r="X264" s="170">
        <v>781</v>
      </c>
      <c r="Y264" s="170">
        <v>789.3</v>
      </c>
      <c r="Z264" s="170">
        <v>707.9</v>
      </c>
      <c r="AA264" s="170">
        <v>720.6</v>
      </c>
      <c r="AB264" s="170">
        <v>726.4</v>
      </c>
      <c r="AC264" s="170">
        <v>730.6</v>
      </c>
      <c r="AD264" s="170">
        <v>714.5</v>
      </c>
      <c r="AE264" s="170">
        <v>720.9</v>
      </c>
      <c r="AF264" s="170">
        <v>702.7</v>
      </c>
      <c r="AG264" s="170">
        <v>678.3</v>
      </c>
      <c r="AL264"/>
    </row>
    <row r="265" spans="1:38" s="170" customFormat="1" ht="15">
      <c r="A265" s="170" t="s">
        <v>357</v>
      </c>
      <c r="B265" s="170" t="s">
        <v>28</v>
      </c>
      <c r="C265" s="170" t="s">
        <v>310</v>
      </c>
      <c r="D265" s="170" t="s">
        <v>310</v>
      </c>
      <c r="E265" s="170">
        <v>0</v>
      </c>
      <c r="F265" s="170">
        <v>0</v>
      </c>
      <c r="G265" s="170">
        <v>0</v>
      </c>
      <c r="H265" s="170">
        <v>0</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0</v>
      </c>
      <c r="AL265"/>
    </row>
    <row r="266" spans="1:38" s="170" customFormat="1" ht="15">
      <c r="A266" s="170" t="s">
        <v>357</v>
      </c>
      <c r="B266" s="170" t="s">
        <v>316</v>
      </c>
      <c r="C266" s="170" t="s">
        <v>310</v>
      </c>
      <c r="D266" s="170" t="s">
        <v>310</v>
      </c>
      <c r="E266" s="170">
        <v>0</v>
      </c>
      <c r="F266" s="170">
        <v>0</v>
      </c>
      <c r="G266" s="170">
        <v>0</v>
      </c>
      <c r="H266" s="170">
        <v>0</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L266"/>
    </row>
    <row r="267" spans="1:38" s="170" customFormat="1" ht="15">
      <c r="A267" s="170" t="s">
        <v>357</v>
      </c>
      <c r="B267" s="170" t="s">
        <v>318</v>
      </c>
      <c r="C267" s="170" t="s">
        <v>310</v>
      </c>
      <c r="D267" s="170" t="s">
        <v>310</v>
      </c>
      <c r="E267" s="170">
        <v>0</v>
      </c>
      <c r="F267" s="170">
        <v>0</v>
      </c>
      <c r="G267" s="170">
        <v>0</v>
      </c>
      <c r="H267" s="170">
        <v>0</v>
      </c>
      <c r="I267" s="170">
        <v>0</v>
      </c>
      <c r="J267" s="170">
        <v>0</v>
      </c>
      <c r="K267" s="170">
        <v>0</v>
      </c>
      <c r="L267" s="170">
        <v>0</v>
      </c>
      <c r="M267" s="170">
        <v>0</v>
      </c>
      <c r="N267" s="170">
        <v>0</v>
      </c>
      <c r="O267" s="170">
        <v>0</v>
      </c>
      <c r="P267" s="170">
        <v>0</v>
      </c>
      <c r="Q267" s="170">
        <v>0</v>
      </c>
      <c r="R267" s="170">
        <v>0</v>
      </c>
      <c r="S267" s="170">
        <v>0</v>
      </c>
      <c r="T267" s="170">
        <v>491.5</v>
      </c>
      <c r="U267" s="170">
        <v>354.9</v>
      </c>
      <c r="V267" s="170">
        <v>279.7</v>
      </c>
      <c r="W267" s="170">
        <v>253.6</v>
      </c>
      <c r="X267" s="170">
        <v>245</v>
      </c>
      <c r="Y267" s="170">
        <v>263.60000000000002</v>
      </c>
      <c r="Z267" s="170">
        <v>260.10000000000002</v>
      </c>
      <c r="AA267" s="170">
        <v>251.1</v>
      </c>
      <c r="AB267" s="170">
        <v>258.89999999999998</v>
      </c>
      <c r="AC267" s="170">
        <v>258.5</v>
      </c>
      <c r="AD267" s="170">
        <v>264.5</v>
      </c>
      <c r="AE267" s="170">
        <v>263.8</v>
      </c>
      <c r="AF267" s="170">
        <v>260.8</v>
      </c>
      <c r="AG267" s="170">
        <v>260.8</v>
      </c>
      <c r="AL267"/>
    </row>
    <row r="268" spans="1:38" s="170" customFormat="1" ht="15">
      <c r="A268" s="170" t="s">
        <v>358</v>
      </c>
      <c r="B268" s="170" t="s">
        <v>309</v>
      </c>
      <c r="C268" s="170">
        <v>608</v>
      </c>
      <c r="D268" s="170">
        <v>599.6</v>
      </c>
      <c r="E268" s="170">
        <v>585.4</v>
      </c>
      <c r="F268" s="170">
        <v>596.9</v>
      </c>
      <c r="G268" s="170">
        <v>604.79999999999995</v>
      </c>
      <c r="H268" s="170">
        <v>611.20000000000005</v>
      </c>
      <c r="I268" s="170">
        <v>592.5</v>
      </c>
      <c r="J268" s="170">
        <v>593.5</v>
      </c>
      <c r="K268" s="170">
        <v>597.79999999999995</v>
      </c>
      <c r="L268" s="170">
        <v>580</v>
      </c>
      <c r="M268" s="170">
        <v>600.5</v>
      </c>
      <c r="N268" s="170">
        <v>587.79999999999995</v>
      </c>
      <c r="O268" s="170">
        <v>564.70000000000005</v>
      </c>
      <c r="P268" s="170">
        <v>531.70000000000005</v>
      </c>
      <c r="Q268" s="170">
        <v>533.4</v>
      </c>
      <c r="R268" s="170">
        <v>533.29999999999995</v>
      </c>
      <c r="S268" s="170">
        <v>534.70000000000005</v>
      </c>
      <c r="T268" s="170">
        <v>560</v>
      </c>
      <c r="U268" s="170">
        <v>545.9</v>
      </c>
      <c r="V268" s="170">
        <v>522.79999999999995</v>
      </c>
      <c r="W268" s="170">
        <v>493.4</v>
      </c>
      <c r="X268" s="170">
        <v>485.9</v>
      </c>
      <c r="Y268" s="170">
        <v>466.8</v>
      </c>
      <c r="Z268" s="170">
        <v>439.2</v>
      </c>
      <c r="AA268" s="170">
        <v>439.1</v>
      </c>
      <c r="AB268" s="170">
        <v>449.2</v>
      </c>
      <c r="AC268" s="170">
        <v>459.4</v>
      </c>
      <c r="AD268" s="170">
        <v>435.5</v>
      </c>
      <c r="AE268" s="170">
        <v>431.4</v>
      </c>
      <c r="AF268" s="170">
        <v>405.7</v>
      </c>
      <c r="AG268" s="170">
        <v>379.4</v>
      </c>
      <c r="AL268"/>
    </row>
    <row r="269" spans="1:38" s="170" customFormat="1" ht="15">
      <c r="A269" s="170" t="s">
        <v>358</v>
      </c>
      <c r="B269" s="170" t="s">
        <v>311</v>
      </c>
      <c r="C269" s="170">
        <v>749.2</v>
      </c>
      <c r="D269" s="170">
        <v>738.4</v>
      </c>
      <c r="E269" s="170">
        <v>727</v>
      </c>
      <c r="F269" s="170">
        <v>758.1</v>
      </c>
      <c r="G269" s="170">
        <v>782.1</v>
      </c>
      <c r="H269" s="170">
        <v>789.7</v>
      </c>
      <c r="I269" s="170">
        <v>764.1</v>
      </c>
      <c r="J269" s="170">
        <v>754.5</v>
      </c>
      <c r="K269" s="170">
        <v>780.1</v>
      </c>
      <c r="L269" s="170">
        <v>764.1</v>
      </c>
      <c r="M269" s="170">
        <v>780.8</v>
      </c>
      <c r="N269" s="170">
        <v>774.8</v>
      </c>
      <c r="O269" s="170">
        <v>783.6</v>
      </c>
      <c r="P269" s="170">
        <v>777.5</v>
      </c>
      <c r="Q269" s="170">
        <v>793.9</v>
      </c>
      <c r="R269" s="170">
        <v>781.5</v>
      </c>
      <c r="S269" s="170">
        <v>790.8</v>
      </c>
      <c r="T269" s="170">
        <v>816</v>
      </c>
      <c r="U269" s="170">
        <v>806.9</v>
      </c>
      <c r="V269" s="170">
        <v>801.5</v>
      </c>
      <c r="W269" s="170">
        <v>763.4</v>
      </c>
      <c r="X269" s="170">
        <v>771.6</v>
      </c>
      <c r="Y269" s="170">
        <v>772.7</v>
      </c>
      <c r="Z269" s="170">
        <v>753.9</v>
      </c>
      <c r="AA269" s="170">
        <v>763.2</v>
      </c>
      <c r="AB269" s="170">
        <v>756.7</v>
      </c>
      <c r="AC269" s="170">
        <v>757.1</v>
      </c>
      <c r="AD269" s="170">
        <v>751.9</v>
      </c>
      <c r="AE269" s="170">
        <v>762.1</v>
      </c>
      <c r="AF269" s="170">
        <v>750</v>
      </c>
      <c r="AG269" s="170">
        <v>751.9</v>
      </c>
      <c r="AL269"/>
    </row>
    <row r="270" spans="1:38" s="170" customFormat="1" ht="15">
      <c r="A270" s="170" t="s">
        <v>358</v>
      </c>
      <c r="B270" s="170" t="s">
        <v>313</v>
      </c>
      <c r="C270" s="170">
        <v>434.5</v>
      </c>
      <c r="D270" s="170">
        <v>437.1</v>
      </c>
      <c r="E270" s="170">
        <v>435.8</v>
      </c>
      <c r="F270" s="170">
        <v>353.3</v>
      </c>
      <c r="G270" s="170">
        <v>352.4</v>
      </c>
      <c r="H270" s="170">
        <v>354.8</v>
      </c>
      <c r="I270" s="170">
        <v>429.1</v>
      </c>
      <c r="J270" s="170">
        <v>508</v>
      </c>
      <c r="K270" s="170">
        <v>484.9</v>
      </c>
      <c r="L270" s="170">
        <v>556.79999999999995</v>
      </c>
      <c r="M270" s="170">
        <v>556.29999999999995</v>
      </c>
      <c r="N270" s="170">
        <v>477.7</v>
      </c>
      <c r="O270" s="170">
        <v>460.4</v>
      </c>
      <c r="P270" s="170">
        <v>444</v>
      </c>
      <c r="Q270" s="170">
        <v>410.2</v>
      </c>
      <c r="R270" s="170">
        <v>401.8</v>
      </c>
      <c r="S270" s="170">
        <v>410</v>
      </c>
      <c r="T270" s="170">
        <v>418.3</v>
      </c>
      <c r="U270" s="170">
        <v>437.8</v>
      </c>
      <c r="V270" s="170">
        <v>477.6</v>
      </c>
      <c r="W270" s="170">
        <v>340.1</v>
      </c>
      <c r="X270" s="170">
        <v>315.39999999999998</v>
      </c>
      <c r="Y270" s="170">
        <v>311</v>
      </c>
      <c r="Z270" s="170">
        <v>319.39999999999998</v>
      </c>
      <c r="AA270" s="170">
        <v>323.2</v>
      </c>
      <c r="AB270" s="170">
        <v>374.5</v>
      </c>
      <c r="AC270" s="170">
        <v>310.3</v>
      </c>
      <c r="AD270" s="170">
        <v>342.3</v>
      </c>
      <c r="AE270" s="170">
        <v>310.39999999999998</v>
      </c>
      <c r="AF270" s="170">
        <v>315.60000000000002</v>
      </c>
      <c r="AG270" s="170">
        <v>321.7</v>
      </c>
      <c r="AL270"/>
    </row>
    <row r="271" spans="1:38" s="170" customFormat="1" ht="15">
      <c r="A271" s="170" t="s">
        <v>358</v>
      </c>
      <c r="B271" s="170" t="s">
        <v>28</v>
      </c>
      <c r="C271" s="170">
        <v>237.8</v>
      </c>
      <c r="D271" s="170">
        <v>237.1</v>
      </c>
      <c r="E271" s="170">
        <v>239.6</v>
      </c>
      <c r="F271" s="170">
        <v>226.5</v>
      </c>
      <c r="G271" s="170">
        <v>221.8</v>
      </c>
      <c r="H271" s="170">
        <v>228</v>
      </c>
      <c r="I271" s="170">
        <v>244.4</v>
      </c>
      <c r="J271" s="170">
        <v>246.3</v>
      </c>
      <c r="K271" s="170">
        <v>229</v>
      </c>
      <c r="L271" s="170">
        <v>271.89999999999998</v>
      </c>
      <c r="M271" s="170">
        <v>256.8</v>
      </c>
      <c r="N271" s="170">
        <v>251.1</v>
      </c>
      <c r="O271" s="170">
        <v>253.9</v>
      </c>
      <c r="P271" s="170">
        <v>245.8</v>
      </c>
      <c r="Q271" s="170">
        <v>268.3</v>
      </c>
      <c r="R271" s="170">
        <v>256.8</v>
      </c>
      <c r="S271" s="170">
        <v>261.89999999999998</v>
      </c>
      <c r="T271" s="170">
        <v>245.2</v>
      </c>
      <c r="U271" s="170">
        <v>252.2</v>
      </c>
      <c r="V271" s="170">
        <v>252.1</v>
      </c>
      <c r="W271" s="170">
        <v>232.5</v>
      </c>
      <c r="X271" s="170">
        <v>236.7</v>
      </c>
      <c r="Y271" s="170">
        <v>232.9</v>
      </c>
      <c r="Z271" s="170">
        <v>237.2</v>
      </c>
      <c r="AA271" s="170">
        <v>237.6</v>
      </c>
      <c r="AB271" s="170">
        <v>246.1</v>
      </c>
      <c r="AC271" s="170">
        <v>250.8</v>
      </c>
      <c r="AD271" s="170">
        <v>250.3</v>
      </c>
      <c r="AE271" s="170">
        <v>249.1</v>
      </c>
      <c r="AF271" s="170">
        <v>260.60000000000002</v>
      </c>
      <c r="AG271" s="170">
        <v>260.60000000000002</v>
      </c>
      <c r="AL271"/>
    </row>
    <row r="272" spans="1:38" s="170" customFormat="1" ht="15">
      <c r="A272" s="170" t="s">
        <v>358</v>
      </c>
      <c r="B272" s="170" t="s">
        <v>316</v>
      </c>
      <c r="C272" s="170">
        <v>617.70000000000005</v>
      </c>
      <c r="D272" s="170">
        <v>548.5</v>
      </c>
      <c r="E272" s="170">
        <v>515</v>
      </c>
      <c r="F272" s="170">
        <v>481.2</v>
      </c>
      <c r="G272" s="170">
        <v>512.29999999999995</v>
      </c>
      <c r="H272" s="170">
        <v>521.1</v>
      </c>
      <c r="I272" s="170">
        <v>499.6</v>
      </c>
      <c r="J272" s="170">
        <v>538.6</v>
      </c>
      <c r="K272" s="170">
        <v>464.6</v>
      </c>
      <c r="L272" s="170">
        <v>406.6</v>
      </c>
      <c r="M272" s="170">
        <v>398.8</v>
      </c>
      <c r="N272" s="170">
        <v>449.5</v>
      </c>
      <c r="O272" s="170">
        <v>455.3</v>
      </c>
      <c r="P272" s="170">
        <v>450.7</v>
      </c>
      <c r="Q272" s="170">
        <v>507.2</v>
      </c>
      <c r="R272" s="170">
        <v>526.9</v>
      </c>
      <c r="S272" s="170">
        <v>496.6</v>
      </c>
      <c r="T272" s="170">
        <v>530.4</v>
      </c>
      <c r="U272" s="170">
        <v>521.20000000000005</v>
      </c>
      <c r="V272" s="170">
        <v>513.70000000000005</v>
      </c>
      <c r="W272" s="170">
        <v>602.5</v>
      </c>
      <c r="X272" s="170">
        <v>584.5</v>
      </c>
      <c r="Y272" s="170">
        <v>573.4</v>
      </c>
      <c r="Z272" s="170">
        <v>545.4</v>
      </c>
      <c r="AA272" s="170">
        <v>525.9</v>
      </c>
      <c r="AB272" s="170">
        <v>543.70000000000005</v>
      </c>
      <c r="AC272" s="170">
        <v>547.29999999999995</v>
      </c>
      <c r="AD272" s="170">
        <v>558.79999999999995</v>
      </c>
      <c r="AE272" s="170">
        <v>563.29999999999995</v>
      </c>
      <c r="AF272" s="170">
        <v>570.29999999999995</v>
      </c>
      <c r="AG272" s="170">
        <v>551.29999999999995</v>
      </c>
      <c r="AL272"/>
    </row>
    <row r="273" spans="1:38" s="170" customFormat="1" ht="15">
      <c r="A273" s="170" t="s">
        <v>358</v>
      </c>
      <c r="B273" s="170" t="s">
        <v>318</v>
      </c>
      <c r="C273" s="170">
        <v>672.7</v>
      </c>
      <c r="D273" s="170">
        <v>592.5</v>
      </c>
      <c r="E273" s="170">
        <v>552.79999999999995</v>
      </c>
      <c r="F273" s="170">
        <v>438.1</v>
      </c>
      <c r="G273" s="170">
        <v>505.6</v>
      </c>
      <c r="H273" s="170">
        <v>566.79999999999995</v>
      </c>
      <c r="I273" s="170">
        <v>582.5</v>
      </c>
      <c r="J273" s="170">
        <v>580.79999999999995</v>
      </c>
      <c r="K273" s="170">
        <v>580.20000000000005</v>
      </c>
      <c r="L273" s="170">
        <v>542.70000000000005</v>
      </c>
      <c r="M273" s="170">
        <v>590</v>
      </c>
      <c r="N273" s="170">
        <v>587.5</v>
      </c>
      <c r="O273" s="170">
        <v>583.4</v>
      </c>
      <c r="P273" s="170">
        <v>465.4</v>
      </c>
      <c r="Q273" s="170">
        <v>509.7</v>
      </c>
      <c r="R273" s="170">
        <v>575.6</v>
      </c>
      <c r="S273" s="170">
        <v>623</v>
      </c>
      <c r="T273" s="170">
        <v>653.9</v>
      </c>
      <c r="U273" s="170">
        <v>687.8</v>
      </c>
      <c r="V273" s="170">
        <v>708.3</v>
      </c>
      <c r="W273" s="170">
        <v>720.3</v>
      </c>
      <c r="X273" s="170">
        <v>689.8</v>
      </c>
      <c r="Y273" s="170">
        <v>673.8</v>
      </c>
      <c r="Z273" s="170">
        <v>598.6</v>
      </c>
      <c r="AA273" s="170">
        <v>580.70000000000005</v>
      </c>
      <c r="AB273" s="170">
        <v>590.4</v>
      </c>
      <c r="AC273" s="170">
        <v>584.1</v>
      </c>
      <c r="AD273" s="170">
        <v>595.4</v>
      </c>
      <c r="AE273" s="170">
        <v>593.79999999999995</v>
      </c>
      <c r="AF273" s="170">
        <v>604.29999999999995</v>
      </c>
      <c r="AG273" s="170">
        <v>606</v>
      </c>
      <c r="AL273"/>
    </row>
    <row r="274" spans="1:38" s="170" customFormat="1" ht="15">
      <c r="A274" s="170" t="s">
        <v>359</v>
      </c>
      <c r="B274" s="170" t="s">
        <v>309</v>
      </c>
      <c r="C274" s="170">
        <v>487.9</v>
      </c>
      <c r="D274" s="170">
        <v>518.1</v>
      </c>
      <c r="E274" s="170">
        <v>482.2</v>
      </c>
      <c r="F274" s="170">
        <v>469</v>
      </c>
      <c r="G274" s="170">
        <v>478.9</v>
      </c>
      <c r="H274" s="170">
        <v>440</v>
      </c>
      <c r="I274" s="170">
        <v>477.7</v>
      </c>
      <c r="J274" s="170">
        <v>432.2</v>
      </c>
      <c r="K274" s="170">
        <v>400</v>
      </c>
      <c r="L274" s="170">
        <v>373.4</v>
      </c>
      <c r="M274" s="170">
        <v>349.5</v>
      </c>
      <c r="N274" s="170">
        <v>346.1</v>
      </c>
      <c r="O274" s="170">
        <v>342.6</v>
      </c>
      <c r="P274" s="170">
        <v>369.3</v>
      </c>
      <c r="Q274" s="170">
        <v>319.89999999999998</v>
      </c>
      <c r="R274" s="170">
        <v>294.39999999999998</v>
      </c>
      <c r="S274" s="170">
        <v>355.6</v>
      </c>
      <c r="T274" s="170">
        <v>326.5</v>
      </c>
      <c r="U274" s="170">
        <v>306.2</v>
      </c>
      <c r="V274" s="170">
        <v>303.7</v>
      </c>
      <c r="W274" s="170">
        <v>274.8</v>
      </c>
      <c r="X274" s="170">
        <v>249.3</v>
      </c>
      <c r="Y274" s="170">
        <v>214</v>
      </c>
      <c r="Z274" s="170">
        <v>234.4</v>
      </c>
      <c r="AA274" s="170">
        <v>202.7</v>
      </c>
      <c r="AB274" s="170">
        <v>162.4</v>
      </c>
      <c r="AC274" s="170">
        <v>174.6</v>
      </c>
      <c r="AD274" s="170">
        <v>136.80000000000001</v>
      </c>
      <c r="AE274" s="170">
        <v>139.5</v>
      </c>
      <c r="AF274" s="170">
        <v>100.1</v>
      </c>
      <c r="AG274" s="170">
        <v>83.9</v>
      </c>
      <c r="AL274"/>
    </row>
    <row r="275" spans="1:38" s="170" customFormat="1" ht="15">
      <c r="A275" s="170" t="s">
        <v>359</v>
      </c>
      <c r="B275" s="170" t="s">
        <v>311</v>
      </c>
      <c r="C275" s="170">
        <v>588.70000000000005</v>
      </c>
      <c r="D275" s="170">
        <v>618.20000000000005</v>
      </c>
      <c r="E275" s="170">
        <v>594.6</v>
      </c>
      <c r="F275" s="170">
        <v>577.29999999999995</v>
      </c>
      <c r="G275" s="170">
        <v>600.29999999999995</v>
      </c>
      <c r="H275" s="170">
        <v>565.6</v>
      </c>
      <c r="I275" s="170">
        <v>606</v>
      </c>
      <c r="J275" s="170">
        <v>570.9</v>
      </c>
      <c r="K275" s="170">
        <v>555.4</v>
      </c>
      <c r="L275" s="170">
        <v>531.20000000000005</v>
      </c>
      <c r="M275" s="170">
        <v>529.20000000000005</v>
      </c>
      <c r="N275" s="170">
        <v>527.4</v>
      </c>
      <c r="O275" s="170">
        <v>549.1</v>
      </c>
      <c r="P275" s="170">
        <v>612.20000000000005</v>
      </c>
      <c r="Q275" s="170">
        <v>567.20000000000005</v>
      </c>
      <c r="R275" s="170">
        <v>546.70000000000005</v>
      </c>
      <c r="S275" s="170">
        <v>614.70000000000005</v>
      </c>
      <c r="T275" s="170">
        <v>599.9</v>
      </c>
      <c r="U275" s="170">
        <v>577.29999999999995</v>
      </c>
      <c r="V275" s="170">
        <v>568.5</v>
      </c>
      <c r="W275" s="170">
        <v>551.4</v>
      </c>
      <c r="X275" s="170">
        <v>544.70000000000005</v>
      </c>
      <c r="Y275" s="170">
        <v>496.8</v>
      </c>
      <c r="Z275" s="170">
        <v>529.1</v>
      </c>
      <c r="AA275" s="170">
        <v>539.79999999999995</v>
      </c>
      <c r="AB275" s="170">
        <v>471.7</v>
      </c>
      <c r="AC275" s="170">
        <v>499.6</v>
      </c>
      <c r="AD275" s="170">
        <v>496.8</v>
      </c>
      <c r="AE275" s="170">
        <v>525.79999999999995</v>
      </c>
      <c r="AF275" s="170">
        <v>474.8</v>
      </c>
      <c r="AG275" s="170">
        <v>474.8</v>
      </c>
      <c r="AL275"/>
    </row>
    <row r="276" spans="1:38" s="170" customFormat="1" ht="15">
      <c r="A276" s="170" t="s">
        <v>359</v>
      </c>
      <c r="B276" s="170" t="s">
        <v>313</v>
      </c>
      <c r="C276" s="170">
        <v>416.3</v>
      </c>
      <c r="D276" s="170">
        <v>413.6</v>
      </c>
      <c r="E276" s="170">
        <v>426.4</v>
      </c>
      <c r="F276" s="170">
        <v>426.3</v>
      </c>
      <c r="G276" s="170">
        <v>488</v>
      </c>
      <c r="H276" s="170">
        <v>538.70000000000005</v>
      </c>
      <c r="I276" s="170">
        <v>556.29999999999995</v>
      </c>
      <c r="J276" s="170">
        <v>581.70000000000005</v>
      </c>
      <c r="K276" s="170">
        <v>548.20000000000005</v>
      </c>
      <c r="L276" s="170">
        <v>572.5</v>
      </c>
      <c r="M276" s="170">
        <v>605</v>
      </c>
      <c r="N276" s="170">
        <v>546.5</v>
      </c>
      <c r="O276" s="170">
        <v>518.5</v>
      </c>
      <c r="P276" s="170">
        <v>406.3</v>
      </c>
      <c r="Q276" s="170">
        <v>400.3</v>
      </c>
      <c r="R276" s="170">
        <v>390</v>
      </c>
      <c r="S276" s="170">
        <v>393.9</v>
      </c>
      <c r="T276" s="170">
        <v>422.8</v>
      </c>
      <c r="U276" s="170">
        <v>403.6</v>
      </c>
      <c r="V276" s="170">
        <v>395.5</v>
      </c>
      <c r="W276" s="170">
        <v>447.2</v>
      </c>
      <c r="X276" s="170">
        <v>447.6</v>
      </c>
      <c r="Y276" s="170">
        <v>431</v>
      </c>
      <c r="Z276" s="170">
        <v>481.9</v>
      </c>
      <c r="AA276" s="170">
        <v>451.5</v>
      </c>
      <c r="AB276" s="170">
        <v>415</v>
      </c>
      <c r="AC276" s="170">
        <v>398.3</v>
      </c>
      <c r="AD276" s="170">
        <v>405.5</v>
      </c>
      <c r="AE276" s="170">
        <v>406</v>
      </c>
      <c r="AF276" s="170">
        <v>412.6</v>
      </c>
      <c r="AG276" s="170">
        <v>415.5</v>
      </c>
      <c r="AL276"/>
    </row>
    <row r="277" spans="1:38" s="170" customFormat="1" ht="15">
      <c r="A277" s="170" t="s">
        <v>359</v>
      </c>
      <c r="B277" s="170" t="s">
        <v>28</v>
      </c>
      <c r="C277" s="170">
        <v>223.1</v>
      </c>
      <c r="D277" s="170">
        <v>222</v>
      </c>
      <c r="E277" s="170">
        <v>224.5</v>
      </c>
      <c r="F277" s="170">
        <v>228</v>
      </c>
      <c r="G277" s="170">
        <v>229</v>
      </c>
      <c r="H277" s="170">
        <v>236</v>
      </c>
      <c r="I277" s="170">
        <v>241.3</v>
      </c>
      <c r="J277" s="170">
        <v>248.5</v>
      </c>
      <c r="K277" s="170">
        <v>255.6</v>
      </c>
      <c r="L277" s="170">
        <v>256.10000000000002</v>
      </c>
      <c r="M277" s="170">
        <v>251.2</v>
      </c>
      <c r="N277" s="170">
        <v>250.1</v>
      </c>
      <c r="O277" s="170">
        <v>250.8</v>
      </c>
      <c r="P277" s="170">
        <v>253.6</v>
      </c>
      <c r="Q277" s="170">
        <v>255.2</v>
      </c>
      <c r="R277" s="170">
        <v>250.2</v>
      </c>
      <c r="S277" s="170">
        <v>253.5</v>
      </c>
      <c r="T277" s="170">
        <v>244.9</v>
      </c>
      <c r="U277" s="170">
        <v>242.5</v>
      </c>
      <c r="V277" s="170">
        <v>243.8</v>
      </c>
      <c r="W277" s="170">
        <v>236.1</v>
      </c>
      <c r="X277" s="170">
        <v>234.3</v>
      </c>
      <c r="Y277" s="170">
        <v>233.6</v>
      </c>
      <c r="Z277" s="170">
        <v>231</v>
      </c>
      <c r="AA277" s="170">
        <v>231.1</v>
      </c>
      <c r="AB277" s="170">
        <v>230.7</v>
      </c>
      <c r="AC277" s="170">
        <v>226.5</v>
      </c>
      <c r="AD277" s="170">
        <v>230.6</v>
      </c>
      <c r="AE277" s="170">
        <v>226.9</v>
      </c>
      <c r="AF277" s="170">
        <v>229.2</v>
      </c>
      <c r="AG277" s="170">
        <v>229.2</v>
      </c>
      <c r="AL277"/>
    </row>
    <row r="278" spans="1:38" s="170" customFormat="1" ht="15">
      <c r="A278" s="170" t="s">
        <v>359</v>
      </c>
      <c r="B278" s="170" t="s">
        <v>316</v>
      </c>
      <c r="C278" s="170">
        <v>413.3</v>
      </c>
      <c r="D278" s="170">
        <v>405.6</v>
      </c>
      <c r="E278" s="170">
        <v>379.8</v>
      </c>
      <c r="F278" s="170">
        <v>373</v>
      </c>
      <c r="G278" s="170">
        <v>410.2</v>
      </c>
      <c r="H278" s="170">
        <v>414.6</v>
      </c>
      <c r="I278" s="170">
        <v>415</v>
      </c>
      <c r="J278" s="170">
        <v>417.4</v>
      </c>
      <c r="K278" s="170">
        <v>414.3</v>
      </c>
      <c r="L278" s="170">
        <v>412.5</v>
      </c>
      <c r="M278" s="170">
        <v>401.9</v>
      </c>
      <c r="N278" s="170">
        <v>396.9</v>
      </c>
      <c r="O278" s="170">
        <v>395.5</v>
      </c>
      <c r="P278" s="170">
        <v>396.2</v>
      </c>
      <c r="Q278" s="170">
        <v>398</v>
      </c>
      <c r="R278" s="170">
        <v>381.8</v>
      </c>
      <c r="S278" s="170">
        <v>390.1</v>
      </c>
      <c r="T278" s="170">
        <v>391.8</v>
      </c>
      <c r="U278" s="170">
        <v>389.9</v>
      </c>
      <c r="V278" s="170">
        <v>395.8</v>
      </c>
      <c r="W278" s="170">
        <v>401.8</v>
      </c>
      <c r="X278" s="170">
        <v>394.7</v>
      </c>
      <c r="Y278" s="170">
        <v>392.5</v>
      </c>
      <c r="Z278" s="170">
        <v>395.7</v>
      </c>
      <c r="AA278" s="170">
        <v>387.1</v>
      </c>
      <c r="AB278" s="170">
        <v>376.7</v>
      </c>
      <c r="AC278" s="170">
        <v>378.7</v>
      </c>
      <c r="AD278" s="170">
        <v>368.2</v>
      </c>
      <c r="AE278" s="170">
        <v>354.5</v>
      </c>
      <c r="AF278" s="170">
        <v>347.2</v>
      </c>
      <c r="AG278" s="170">
        <v>347.2</v>
      </c>
      <c r="AL278"/>
    </row>
    <row r="279" spans="1:38" s="170" customFormat="1" ht="15">
      <c r="A279" s="170" t="s">
        <v>359</v>
      </c>
      <c r="B279" s="170" t="s">
        <v>318</v>
      </c>
      <c r="C279" s="170">
        <v>442.2</v>
      </c>
      <c r="D279" s="170">
        <v>436.1</v>
      </c>
      <c r="E279" s="170">
        <v>429.1</v>
      </c>
      <c r="F279" s="170">
        <v>432.5</v>
      </c>
      <c r="G279" s="170">
        <v>452.9</v>
      </c>
      <c r="H279" s="170">
        <v>451.4</v>
      </c>
      <c r="I279" s="170">
        <v>457.4</v>
      </c>
      <c r="J279" s="170">
        <v>456</v>
      </c>
      <c r="K279" s="170">
        <v>458.1</v>
      </c>
      <c r="L279" s="170">
        <v>463.6</v>
      </c>
      <c r="M279" s="170">
        <v>445.9</v>
      </c>
      <c r="N279" s="170">
        <v>456.7</v>
      </c>
      <c r="O279" s="170">
        <v>458.9</v>
      </c>
      <c r="P279" s="170">
        <v>460.8</v>
      </c>
      <c r="Q279" s="170">
        <v>465</v>
      </c>
      <c r="R279" s="170">
        <v>453.1</v>
      </c>
      <c r="S279" s="170">
        <v>456.3</v>
      </c>
      <c r="T279" s="170">
        <v>456.1</v>
      </c>
      <c r="U279" s="170">
        <v>447.8</v>
      </c>
      <c r="V279" s="170">
        <v>447.9</v>
      </c>
      <c r="W279" s="170">
        <v>453.2</v>
      </c>
      <c r="X279" s="170">
        <v>450.8</v>
      </c>
      <c r="Y279" s="170">
        <v>443</v>
      </c>
      <c r="Z279" s="170">
        <v>438.4</v>
      </c>
      <c r="AA279" s="170">
        <v>433.3</v>
      </c>
      <c r="AB279" s="170">
        <v>423.9</v>
      </c>
      <c r="AC279" s="170">
        <v>429</v>
      </c>
      <c r="AD279" s="170">
        <v>427.3</v>
      </c>
      <c r="AE279" s="170">
        <v>423.8</v>
      </c>
      <c r="AF279" s="170">
        <v>417.8</v>
      </c>
      <c r="AG279" s="170">
        <v>418.1</v>
      </c>
      <c r="AL279"/>
    </row>
    <row r="280" spans="1:38" s="170" customFormat="1" ht="15">
      <c r="A280" s="170" t="s">
        <v>360</v>
      </c>
      <c r="B280" s="170" t="s">
        <v>309</v>
      </c>
      <c r="C280" s="170" t="s">
        <v>310</v>
      </c>
      <c r="D280" s="170" t="s">
        <v>310</v>
      </c>
      <c r="E280" s="170">
        <v>779.3</v>
      </c>
      <c r="F280" s="170">
        <v>748.5</v>
      </c>
      <c r="G280" s="170">
        <v>867.7</v>
      </c>
      <c r="H280" s="170">
        <v>904.8</v>
      </c>
      <c r="I280" s="170">
        <v>769.1</v>
      </c>
      <c r="J280" s="170">
        <v>803.8</v>
      </c>
      <c r="K280" s="170">
        <v>825.7</v>
      </c>
      <c r="L280" s="170">
        <v>737.1</v>
      </c>
      <c r="M280" s="170">
        <v>714.8</v>
      </c>
      <c r="N280" s="170">
        <v>759</v>
      </c>
      <c r="O280" s="170">
        <v>739</v>
      </c>
      <c r="P280" s="170">
        <v>622</v>
      </c>
      <c r="Q280" s="170">
        <v>643.4</v>
      </c>
      <c r="R280" s="170">
        <v>632.4</v>
      </c>
      <c r="S280" s="170">
        <v>622</v>
      </c>
      <c r="T280" s="170">
        <v>615.5</v>
      </c>
      <c r="U280" s="170">
        <v>635.1</v>
      </c>
      <c r="V280" s="170">
        <v>604.79999999999995</v>
      </c>
      <c r="W280" s="170">
        <v>596.9</v>
      </c>
      <c r="X280" s="170">
        <v>595.9</v>
      </c>
      <c r="Y280" s="170">
        <v>556.9</v>
      </c>
      <c r="Z280" s="170">
        <v>511.8</v>
      </c>
      <c r="AA280" s="170">
        <v>577.20000000000005</v>
      </c>
      <c r="AB280" s="170">
        <v>597.70000000000005</v>
      </c>
      <c r="AC280" s="170">
        <v>578.6</v>
      </c>
      <c r="AD280" s="170">
        <v>520.79999999999995</v>
      </c>
      <c r="AE280" s="170">
        <v>559.6</v>
      </c>
      <c r="AF280" s="170">
        <v>587</v>
      </c>
      <c r="AG280" s="170" t="s">
        <v>310</v>
      </c>
      <c r="AL280"/>
    </row>
    <row r="281" spans="1:38" s="170" customFormat="1" ht="15">
      <c r="A281" s="170" t="s">
        <v>360</v>
      </c>
      <c r="B281" s="170" t="s">
        <v>311</v>
      </c>
      <c r="C281" s="170" t="s">
        <v>310</v>
      </c>
      <c r="D281" s="170" t="s">
        <v>310</v>
      </c>
      <c r="E281" s="170">
        <v>972</v>
      </c>
      <c r="F281" s="170">
        <v>973.6</v>
      </c>
      <c r="G281" s="170">
        <v>973.1</v>
      </c>
      <c r="H281" s="170">
        <v>971.4</v>
      </c>
      <c r="I281" s="170">
        <v>972.5</v>
      </c>
      <c r="J281" s="170">
        <v>972.6</v>
      </c>
      <c r="K281" s="170">
        <v>0</v>
      </c>
      <c r="L281" s="170">
        <v>0</v>
      </c>
      <c r="M281" s="170">
        <v>0</v>
      </c>
      <c r="N281" s="170">
        <v>1262.4000000000001</v>
      </c>
      <c r="O281" s="170">
        <v>968.9</v>
      </c>
      <c r="P281" s="170">
        <v>937.2</v>
      </c>
      <c r="Q281" s="170">
        <v>936</v>
      </c>
      <c r="R281" s="170">
        <v>937.9</v>
      </c>
      <c r="S281" s="170">
        <v>827.3</v>
      </c>
      <c r="T281" s="170">
        <v>864.3</v>
      </c>
      <c r="U281" s="170">
        <v>943.8</v>
      </c>
      <c r="V281" s="170">
        <v>991.2</v>
      </c>
      <c r="W281" s="170">
        <v>969.4</v>
      </c>
      <c r="X281" s="170">
        <v>968.9</v>
      </c>
      <c r="Y281" s="170">
        <v>1006.6</v>
      </c>
      <c r="Z281" s="170">
        <v>949.8</v>
      </c>
      <c r="AA281" s="170">
        <v>1004.5</v>
      </c>
      <c r="AB281" s="170">
        <v>998.2</v>
      </c>
      <c r="AC281" s="170">
        <v>1003.6</v>
      </c>
      <c r="AD281" s="170">
        <v>1039.8</v>
      </c>
      <c r="AE281" s="170">
        <v>1041</v>
      </c>
      <c r="AF281" s="170">
        <v>1041.0999999999999</v>
      </c>
      <c r="AG281" s="170" t="s">
        <v>310</v>
      </c>
      <c r="AL281"/>
    </row>
    <row r="282" spans="1:38" s="170" customFormat="1" ht="15">
      <c r="A282" s="170" t="s">
        <v>360</v>
      </c>
      <c r="B282" s="170" t="s">
        <v>313</v>
      </c>
      <c r="C282" s="170" t="s">
        <v>310</v>
      </c>
      <c r="D282" s="170" t="s">
        <v>310</v>
      </c>
      <c r="E282" s="170">
        <v>855.3</v>
      </c>
      <c r="F282" s="170">
        <v>954</v>
      </c>
      <c r="G282" s="170">
        <v>966.4</v>
      </c>
      <c r="H282" s="170">
        <v>1027.9000000000001</v>
      </c>
      <c r="I282" s="170">
        <v>886.8</v>
      </c>
      <c r="J282" s="170">
        <v>888.2</v>
      </c>
      <c r="K282" s="170">
        <v>907.9</v>
      </c>
      <c r="L282" s="170">
        <v>832.4</v>
      </c>
      <c r="M282" s="170">
        <v>774.4</v>
      </c>
      <c r="N282" s="170">
        <v>805</v>
      </c>
      <c r="O282" s="170">
        <v>791.4</v>
      </c>
      <c r="P282" s="170">
        <v>672.4</v>
      </c>
      <c r="Q282" s="170">
        <v>747.2</v>
      </c>
      <c r="R282" s="170">
        <v>758.8</v>
      </c>
      <c r="S282" s="170">
        <v>757.2</v>
      </c>
      <c r="T282" s="170">
        <v>740.9</v>
      </c>
      <c r="U282" s="170">
        <v>736.6</v>
      </c>
      <c r="V282" s="170">
        <v>677.8</v>
      </c>
      <c r="W282" s="170">
        <v>683.4</v>
      </c>
      <c r="X282" s="170">
        <v>671.7</v>
      </c>
      <c r="Y282" s="170">
        <v>583.5</v>
      </c>
      <c r="Z282" s="170">
        <v>567.1</v>
      </c>
      <c r="AA282" s="170">
        <v>628</v>
      </c>
      <c r="AB282" s="170">
        <v>646.29999999999995</v>
      </c>
      <c r="AC282" s="170">
        <v>629.1</v>
      </c>
      <c r="AD282" s="170">
        <v>637.5</v>
      </c>
      <c r="AE282" s="170">
        <v>654.70000000000005</v>
      </c>
      <c r="AF282" s="170">
        <v>654.5</v>
      </c>
      <c r="AG282" s="170" t="s">
        <v>310</v>
      </c>
      <c r="AL282"/>
    </row>
    <row r="283" spans="1:38" s="170" customFormat="1" ht="15">
      <c r="A283" s="170" t="s">
        <v>360</v>
      </c>
      <c r="B283" s="170" t="s">
        <v>28</v>
      </c>
      <c r="C283" s="170" t="s">
        <v>310</v>
      </c>
      <c r="D283" s="170" t="s">
        <v>310</v>
      </c>
      <c r="E283" s="170">
        <v>0</v>
      </c>
      <c r="F283" s="170">
        <v>0</v>
      </c>
      <c r="G283" s="170">
        <v>0</v>
      </c>
      <c r="H283" s="170">
        <v>0</v>
      </c>
      <c r="I283" s="170">
        <v>0</v>
      </c>
      <c r="J283" s="170">
        <v>0</v>
      </c>
      <c r="K283" s="170">
        <v>0</v>
      </c>
      <c r="L283" s="170">
        <v>0</v>
      </c>
      <c r="M283" s="170">
        <v>0</v>
      </c>
      <c r="N283" s="170">
        <v>0</v>
      </c>
      <c r="O283" s="170">
        <v>0</v>
      </c>
      <c r="P283" s="170">
        <v>564.1</v>
      </c>
      <c r="Q283" s="170">
        <v>398.6</v>
      </c>
      <c r="R283" s="170">
        <v>365.9</v>
      </c>
      <c r="S283" s="170">
        <v>385.4</v>
      </c>
      <c r="T283" s="170">
        <v>410.6</v>
      </c>
      <c r="U283" s="170">
        <v>400.2</v>
      </c>
      <c r="V283" s="170">
        <v>425.6</v>
      </c>
      <c r="W283" s="170">
        <v>451.6</v>
      </c>
      <c r="X283" s="170">
        <v>467.9</v>
      </c>
      <c r="Y283" s="170">
        <v>526.1</v>
      </c>
      <c r="Z283" s="170">
        <v>438.2</v>
      </c>
      <c r="AA283" s="170">
        <v>446.6</v>
      </c>
      <c r="AB283" s="170">
        <v>455.1</v>
      </c>
      <c r="AC283" s="170">
        <v>478.9</v>
      </c>
      <c r="AD283" s="170">
        <v>391.2</v>
      </c>
      <c r="AE283" s="170">
        <v>449.2</v>
      </c>
      <c r="AF283" s="170">
        <v>449.2</v>
      </c>
      <c r="AG283" s="170" t="s">
        <v>310</v>
      </c>
      <c r="AL283"/>
    </row>
    <row r="284" spans="1:38" s="170" customFormat="1" ht="15">
      <c r="A284" s="170" t="s">
        <v>360</v>
      </c>
      <c r="B284" s="170" t="s">
        <v>316</v>
      </c>
      <c r="C284" s="170" t="s">
        <v>310</v>
      </c>
      <c r="D284" s="170" t="s">
        <v>310</v>
      </c>
      <c r="E284" s="170">
        <v>0</v>
      </c>
      <c r="F284" s="170">
        <v>0</v>
      </c>
      <c r="G284" s="170">
        <v>0</v>
      </c>
      <c r="H284" s="170">
        <v>0</v>
      </c>
      <c r="I284" s="170">
        <v>0</v>
      </c>
      <c r="J284" s="170">
        <v>0</v>
      </c>
      <c r="K284" s="170">
        <v>0</v>
      </c>
      <c r="L284" s="170">
        <v>0</v>
      </c>
      <c r="M284" s="170">
        <v>0</v>
      </c>
      <c r="N284" s="170">
        <v>0</v>
      </c>
      <c r="O284" s="170">
        <v>0</v>
      </c>
      <c r="P284" s="170">
        <v>0</v>
      </c>
      <c r="Q284" s="170">
        <v>0</v>
      </c>
      <c r="R284" s="170">
        <v>0</v>
      </c>
      <c r="S284" s="170">
        <v>0</v>
      </c>
      <c r="T284" s="170">
        <v>0</v>
      </c>
      <c r="U284" s="170">
        <v>0</v>
      </c>
      <c r="V284" s="170">
        <v>0</v>
      </c>
      <c r="W284" s="170">
        <v>0</v>
      </c>
      <c r="X284" s="170">
        <v>0</v>
      </c>
      <c r="Y284" s="170">
        <v>0</v>
      </c>
      <c r="Z284" s="170">
        <v>0</v>
      </c>
      <c r="AA284" s="170">
        <v>0</v>
      </c>
      <c r="AB284" s="170">
        <v>0</v>
      </c>
      <c r="AC284" s="170">
        <v>0</v>
      </c>
      <c r="AD284" s="170">
        <v>0</v>
      </c>
      <c r="AE284" s="170">
        <v>0</v>
      </c>
      <c r="AF284" s="170">
        <v>0</v>
      </c>
      <c r="AG284" s="170" t="s">
        <v>310</v>
      </c>
      <c r="AL284"/>
    </row>
    <row r="285" spans="1:38" s="170" customFormat="1" ht="15">
      <c r="A285" s="170" t="s">
        <v>360</v>
      </c>
      <c r="B285" s="170" t="s">
        <v>318</v>
      </c>
      <c r="C285" s="170" t="s">
        <v>310</v>
      </c>
      <c r="D285" s="170" t="s">
        <v>310</v>
      </c>
      <c r="E285" s="170">
        <v>3377.2</v>
      </c>
      <c r="F285" s="170">
        <v>3382.4</v>
      </c>
      <c r="G285" s="170">
        <v>3367.5</v>
      </c>
      <c r="H285" s="170">
        <v>3395.5</v>
      </c>
      <c r="I285" s="170">
        <v>3332</v>
      </c>
      <c r="J285" s="170">
        <v>3346</v>
      </c>
      <c r="K285" s="170">
        <v>3337.6</v>
      </c>
      <c r="L285" s="170">
        <v>3344</v>
      </c>
      <c r="M285" s="170">
        <v>1414.2</v>
      </c>
      <c r="N285" s="170">
        <v>1408.8</v>
      </c>
      <c r="O285" s="170">
        <v>1263.4000000000001</v>
      </c>
      <c r="P285" s="170">
        <v>1245.8</v>
      </c>
      <c r="Q285" s="170">
        <v>1716.2</v>
      </c>
      <c r="R285" s="170">
        <v>1374</v>
      </c>
      <c r="S285" s="170">
        <v>1263.4000000000001</v>
      </c>
      <c r="T285" s="170">
        <v>1279.2</v>
      </c>
      <c r="U285" s="170">
        <v>1255.5999999999999</v>
      </c>
      <c r="V285" s="170">
        <v>1317.6</v>
      </c>
      <c r="W285" s="170">
        <v>1282.8</v>
      </c>
      <c r="X285" s="170">
        <v>1218.5999999999999</v>
      </c>
      <c r="Y285" s="170">
        <v>1289.4000000000001</v>
      </c>
      <c r="Z285" s="170">
        <v>1210.5</v>
      </c>
      <c r="AA285" s="170">
        <v>1293.4000000000001</v>
      </c>
      <c r="AB285" s="170">
        <v>1275.9000000000001</v>
      </c>
      <c r="AC285" s="170">
        <v>1445.4</v>
      </c>
      <c r="AD285" s="170">
        <v>1830.6</v>
      </c>
      <c r="AE285" s="170">
        <v>1801.9</v>
      </c>
      <c r="AF285" s="170">
        <v>1801.9</v>
      </c>
      <c r="AG285" s="170" t="s">
        <v>310</v>
      </c>
      <c r="AL285"/>
    </row>
    <row r="286" spans="1:38" s="170" customFormat="1" ht="15">
      <c r="A286" s="170" t="s">
        <v>361</v>
      </c>
      <c r="B286" s="170" t="s">
        <v>309</v>
      </c>
      <c r="C286" s="170" t="s">
        <v>310</v>
      </c>
      <c r="D286" s="170" t="s">
        <v>310</v>
      </c>
      <c r="E286" s="170">
        <v>280.39999999999998</v>
      </c>
      <c r="F286" s="170">
        <v>196.6</v>
      </c>
      <c r="G286" s="170">
        <v>174</v>
      </c>
      <c r="H286" s="170">
        <v>311</v>
      </c>
      <c r="I286" s="170">
        <v>283.10000000000002</v>
      </c>
      <c r="J286" s="170">
        <v>321.7</v>
      </c>
      <c r="K286" s="170">
        <v>345</v>
      </c>
      <c r="L286" s="170">
        <v>238.6</v>
      </c>
      <c r="M286" s="170">
        <v>216.6</v>
      </c>
      <c r="N286" s="170">
        <v>274.2</v>
      </c>
      <c r="O286" s="170">
        <v>272.3</v>
      </c>
      <c r="P286" s="170">
        <v>262.39999999999998</v>
      </c>
      <c r="Q286" s="170">
        <v>276.39999999999998</v>
      </c>
      <c r="R286" s="170">
        <v>337.6</v>
      </c>
      <c r="S286" s="170">
        <v>372.1</v>
      </c>
      <c r="T286" s="170">
        <v>338.1</v>
      </c>
      <c r="U286" s="170">
        <v>272.3</v>
      </c>
      <c r="V286" s="170">
        <v>369.6</v>
      </c>
      <c r="W286" s="170">
        <v>414</v>
      </c>
      <c r="X286" s="170">
        <v>333</v>
      </c>
      <c r="Y286" s="170">
        <v>313.7</v>
      </c>
      <c r="Z286" s="170">
        <v>349.2</v>
      </c>
      <c r="AA286" s="170">
        <v>352.7</v>
      </c>
      <c r="AB286" s="170">
        <v>334.4</v>
      </c>
      <c r="AC286" s="170">
        <v>278.60000000000002</v>
      </c>
      <c r="AD286" s="170">
        <v>188.1</v>
      </c>
      <c r="AE286" s="170">
        <v>197.7</v>
      </c>
      <c r="AF286" s="170">
        <v>149.69999999999999</v>
      </c>
      <c r="AG286" s="170" t="s">
        <v>310</v>
      </c>
      <c r="AL286"/>
    </row>
    <row r="287" spans="1:38" s="170" customFormat="1" ht="15">
      <c r="A287" s="170" t="s">
        <v>361</v>
      </c>
      <c r="B287" s="170" t="s">
        <v>311</v>
      </c>
      <c r="C287" s="170" t="s">
        <v>310</v>
      </c>
      <c r="D287" s="170" t="s">
        <v>310</v>
      </c>
      <c r="E287" s="170">
        <v>0</v>
      </c>
      <c r="F287" s="170">
        <v>0</v>
      </c>
      <c r="G287" s="170">
        <v>0</v>
      </c>
      <c r="H287" s="170">
        <v>0</v>
      </c>
      <c r="I287" s="170">
        <v>0</v>
      </c>
      <c r="J287" s="170">
        <v>0</v>
      </c>
      <c r="K287" s="170">
        <v>0</v>
      </c>
      <c r="L287" s="170">
        <v>0</v>
      </c>
      <c r="M287" s="170">
        <v>0</v>
      </c>
      <c r="N287" s="170">
        <v>0</v>
      </c>
      <c r="O287" s="170">
        <v>0</v>
      </c>
      <c r="P287" s="170">
        <v>0</v>
      </c>
      <c r="Q287" s="170">
        <v>0</v>
      </c>
      <c r="R287" s="170">
        <v>0</v>
      </c>
      <c r="S287" s="170">
        <v>0</v>
      </c>
      <c r="T287" s="170">
        <v>0</v>
      </c>
      <c r="U287" s="170">
        <v>0</v>
      </c>
      <c r="V287" s="170">
        <v>0</v>
      </c>
      <c r="W287" s="170">
        <v>0</v>
      </c>
      <c r="X287" s="170">
        <v>0</v>
      </c>
      <c r="Y287" s="170">
        <v>0</v>
      </c>
      <c r="Z287" s="170">
        <v>0</v>
      </c>
      <c r="AA287" s="170">
        <v>0</v>
      </c>
      <c r="AB287" s="170">
        <v>0</v>
      </c>
      <c r="AC287" s="170">
        <v>0</v>
      </c>
      <c r="AD287" s="170">
        <v>0</v>
      </c>
      <c r="AE287" s="170">
        <v>0</v>
      </c>
      <c r="AF287" s="170">
        <v>0</v>
      </c>
      <c r="AG287" s="170" t="s">
        <v>310</v>
      </c>
      <c r="AL287"/>
    </row>
    <row r="288" spans="1:38" s="170" customFormat="1" ht="15">
      <c r="A288" s="170" t="s">
        <v>361</v>
      </c>
      <c r="B288" s="170" t="s">
        <v>313</v>
      </c>
      <c r="C288" s="170" t="s">
        <v>310</v>
      </c>
      <c r="D288" s="170" t="s">
        <v>310</v>
      </c>
      <c r="E288" s="170">
        <v>908.2</v>
      </c>
      <c r="F288" s="170">
        <v>910</v>
      </c>
      <c r="G288" s="170">
        <v>897.3</v>
      </c>
      <c r="H288" s="170">
        <v>802.2</v>
      </c>
      <c r="I288" s="170">
        <v>882.4</v>
      </c>
      <c r="J288" s="170">
        <v>870.9</v>
      </c>
      <c r="K288" s="170">
        <v>857</v>
      </c>
      <c r="L288" s="170">
        <v>785.6</v>
      </c>
      <c r="M288" s="170">
        <v>766</v>
      </c>
      <c r="N288" s="170">
        <v>761.4</v>
      </c>
      <c r="O288" s="170">
        <v>761.6</v>
      </c>
      <c r="P288" s="170">
        <v>721.5</v>
      </c>
      <c r="Q288" s="170">
        <v>697.6</v>
      </c>
      <c r="R288" s="170">
        <v>735.1</v>
      </c>
      <c r="S288" s="170">
        <v>749.2</v>
      </c>
      <c r="T288" s="170">
        <v>764.4</v>
      </c>
      <c r="U288" s="170">
        <v>749</v>
      </c>
      <c r="V288" s="170">
        <v>812</v>
      </c>
      <c r="W288" s="170">
        <v>797.2</v>
      </c>
      <c r="X288" s="170">
        <v>782.6</v>
      </c>
      <c r="Y288" s="170">
        <v>726.2</v>
      </c>
      <c r="Z288" s="170">
        <v>712</v>
      </c>
      <c r="AA288" s="170">
        <v>718.1</v>
      </c>
      <c r="AB288" s="170">
        <v>730.3</v>
      </c>
      <c r="AC288" s="170">
        <v>725.4</v>
      </c>
      <c r="AD288" s="170">
        <v>749.3</v>
      </c>
      <c r="AE288" s="170">
        <v>736.9</v>
      </c>
      <c r="AF288" s="170">
        <v>695</v>
      </c>
      <c r="AG288" s="170" t="s">
        <v>310</v>
      </c>
      <c r="AL288"/>
    </row>
    <row r="289" spans="1:38" s="170" customFormat="1" ht="15">
      <c r="A289" s="170" t="s">
        <v>361</v>
      </c>
      <c r="B289" s="170" t="s">
        <v>28</v>
      </c>
      <c r="C289" s="170" t="s">
        <v>310</v>
      </c>
      <c r="D289" s="170" t="s">
        <v>310</v>
      </c>
      <c r="E289" s="170">
        <v>0</v>
      </c>
      <c r="F289" s="170">
        <v>0</v>
      </c>
      <c r="G289" s="170">
        <v>0</v>
      </c>
      <c r="H289" s="170">
        <v>0</v>
      </c>
      <c r="I289" s="170">
        <v>0</v>
      </c>
      <c r="J289" s="170">
        <v>0</v>
      </c>
      <c r="K289" s="170">
        <v>0</v>
      </c>
      <c r="L289" s="170">
        <v>0</v>
      </c>
      <c r="M289" s="170">
        <v>0</v>
      </c>
      <c r="N289" s="170">
        <v>0</v>
      </c>
      <c r="O289" s="170">
        <v>568</v>
      </c>
      <c r="P289" s="170">
        <v>568.1</v>
      </c>
      <c r="Q289" s="170">
        <v>567.6</v>
      </c>
      <c r="R289" s="170">
        <v>567.6</v>
      </c>
      <c r="S289" s="170">
        <v>568</v>
      </c>
      <c r="T289" s="170">
        <v>568.1</v>
      </c>
      <c r="U289" s="170">
        <v>568.20000000000005</v>
      </c>
      <c r="V289" s="170">
        <v>568.1</v>
      </c>
      <c r="W289" s="170">
        <v>568.29999999999995</v>
      </c>
      <c r="X289" s="170">
        <v>568</v>
      </c>
      <c r="Y289" s="170">
        <v>568.1</v>
      </c>
      <c r="Z289" s="170">
        <v>567.9</v>
      </c>
      <c r="AA289" s="170">
        <v>585.70000000000005</v>
      </c>
      <c r="AB289" s="170">
        <v>588.6</v>
      </c>
      <c r="AC289" s="170">
        <v>601.6</v>
      </c>
      <c r="AD289" s="170">
        <v>615.20000000000005</v>
      </c>
      <c r="AE289" s="170">
        <v>656.9</v>
      </c>
      <c r="AF289" s="170">
        <v>645.79999999999995</v>
      </c>
      <c r="AG289" s="170" t="s">
        <v>310</v>
      </c>
      <c r="AL289"/>
    </row>
    <row r="290" spans="1:38" s="170" customFormat="1" ht="15">
      <c r="A290" s="170" t="s">
        <v>361</v>
      </c>
      <c r="B290" s="170" t="s">
        <v>316</v>
      </c>
      <c r="C290" s="170" t="s">
        <v>310</v>
      </c>
      <c r="D290" s="170" t="s">
        <v>310</v>
      </c>
      <c r="E290" s="170">
        <v>0</v>
      </c>
      <c r="F290" s="170">
        <v>0</v>
      </c>
      <c r="G290" s="170">
        <v>0</v>
      </c>
      <c r="H290" s="170">
        <v>0</v>
      </c>
      <c r="I290" s="170">
        <v>0</v>
      </c>
      <c r="J290" s="170">
        <v>0</v>
      </c>
      <c r="K290" s="170">
        <v>0</v>
      </c>
      <c r="L290" s="170">
        <v>0</v>
      </c>
      <c r="M290" s="170">
        <v>0</v>
      </c>
      <c r="N290" s="170">
        <v>0</v>
      </c>
      <c r="O290" s="170">
        <v>0</v>
      </c>
      <c r="P290" s="170">
        <v>0</v>
      </c>
      <c r="Q290" s="170">
        <v>0</v>
      </c>
      <c r="R290" s="170">
        <v>0</v>
      </c>
      <c r="S290" s="170">
        <v>0</v>
      </c>
      <c r="T290" s="170">
        <v>0</v>
      </c>
      <c r="U290" s="170">
        <v>0</v>
      </c>
      <c r="V290" s="170">
        <v>0</v>
      </c>
      <c r="W290" s="170">
        <v>0</v>
      </c>
      <c r="X290" s="170">
        <v>0</v>
      </c>
      <c r="Y290" s="170">
        <v>0</v>
      </c>
      <c r="Z290" s="170">
        <v>0</v>
      </c>
      <c r="AA290" s="170">
        <v>0</v>
      </c>
      <c r="AB290" s="170">
        <v>0</v>
      </c>
      <c r="AC290" s="170">
        <v>0</v>
      </c>
      <c r="AD290" s="170">
        <v>0</v>
      </c>
      <c r="AE290" s="170">
        <v>0</v>
      </c>
      <c r="AF290" s="170">
        <v>0</v>
      </c>
      <c r="AG290" s="170" t="s">
        <v>310</v>
      </c>
      <c r="AL290"/>
    </row>
    <row r="291" spans="1:38" s="170" customFormat="1" ht="15">
      <c r="A291" s="170" t="s">
        <v>361</v>
      </c>
      <c r="B291" s="170" t="s">
        <v>318</v>
      </c>
      <c r="C291" s="170" t="s">
        <v>310</v>
      </c>
      <c r="D291" s="170" t="s">
        <v>310</v>
      </c>
      <c r="E291" s="170">
        <v>0</v>
      </c>
      <c r="F291" s="170">
        <v>0</v>
      </c>
      <c r="G291" s="170">
        <v>0</v>
      </c>
      <c r="H291" s="170">
        <v>0</v>
      </c>
      <c r="I291" s="170">
        <v>0</v>
      </c>
      <c r="J291" s="170">
        <v>0</v>
      </c>
      <c r="K291" s="170">
        <v>0</v>
      </c>
      <c r="L291" s="170">
        <v>0</v>
      </c>
      <c r="M291" s="170">
        <v>0</v>
      </c>
      <c r="N291" s="170">
        <v>0</v>
      </c>
      <c r="O291" s="170">
        <v>0</v>
      </c>
      <c r="P291" s="170">
        <v>0</v>
      </c>
      <c r="Q291" s="170">
        <v>0</v>
      </c>
      <c r="R291" s="170">
        <v>798.1</v>
      </c>
      <c r="S291" s="170">
        <v>797</v>
      </c>
      <c r="T291" s="170">
        <v>798.8</v>
      </c>
      <c r="U291" s="170">
        <v>800.7</v>
      </c>
      <c r="V291" s="170">
        <v>797.9</v>
      </c>
      <c r="W291" s="170">
        <v>798.2</v>
      </c>
      <c r="X291" s="170">
        <v>800.1</v>
      </c>
      <c r="Y291" s="170">
        <v>800.6</v>
      </c>
      <c r="Z291" s="170">
        <v>798.8</v>
      </c>
      <c r="AA291" s="170">
        <v>800.6</v>
      </c>
      <c r="AB291" s="170">
        <v>799.1</v>
      </c>
      <c r="AC291" s="170">
        <v>723.5</v>
      </c>
      <c r="AD291" s="170">
        <v>818.6</v>
      </c>
      <c r="AE291" s="170">
        <v>832.5</v>
      </c>
      <c r="AF291" s="170">
        <v>831.2</v>
      </c>
      <c r="AG291" s="170" t="s">
        <v>310</v>
      </c>
      <c r="AL291"/>
    </row>
    <row r="292" spans="1:38" s="170" customFormat="1" ht="15">
      <c r="A292" s="170" t="s">
        <v>362</v>
      </c>
      <c r="B292" s="170" t="s">
        <v>309</v>
      </c>
      <c r="C292" s="170" t="s">
        <v>310</v>
      </c>
      <c r="D292" s="170" t="s">
        <v>310</v>
      </c>
      <c r="E292" s="170">
        <v>537.29999999999995</v>
      </c>
      <c r="F292" s="170">
        <v>509.7</v>
      </c>
      <c r="G292" s="170">
        <v>471.9</v>
      </c>
      <c r="H292" s="170">
        <v>448.4</v>
      </c>
      <c r="I292" s="170">
        <v>437.6</v>
      </c>
      <c r="J292" s="170">
        <v>447.7</v>
      </c>
      <c r="K292" s="170">
        <v>473.9</v>
      </c>
      <c r="L292" s="170">
        <v>459.7</v>
      </c>
      <c r="M292" s="170">
        <v>346.6</v>
      </c>
      <c r="N292" s="170">
        <v>382.9</v>
      </c>
      <c r="O292" s="170">
        <v>395.2</v>
      </c>
      <c r="P292" s="170">
        <v>400.4</v>
      </c>
      <c r="Q292" s="170">
        <v>493.5</v>
      </c>
      <c r="R292" s="170">
        <v>478.6</v>
      </c>
      <c r="S292" s="170">
        <v>473</v>
      </c>
      <c r="T292" s="170">
        <v>442</v>
      </c>
      <c r="U292" s="170">
        <v>519.1</v>
      </c>
      <c r="V292" s="170">
        <v>519.9</v>
      </c>
      <c r="W292" s="170">
        <v>426.7</v>
      </c>
      <c r="X292" s="170">
        <v>463.2</v>
      </c>
      <c r="Y292" s="170">
        <v>489.7</v>
      </c>
      <c r="Z292" s="170">
        <v>489.5</v>
      </c>
      <c r="AA292" s="170">
        <v>500.8</v>
      </c>
      <c r="AB292" s="170">
        <v>497.6</v>
      </c>
      <c r="AC292" s="170">
        <v>476.9</v>
      </c>
      <c r="AD292" s="170">
        <v>494.4</v>
      </c>
      <c r="AE292" s="170">
        <v>499.1</v>
      </c>
      <c r="AF292" s="170">
        <v>503</v>
      </c>
      <c r="AG292" s="170" t="s">
        <v>310</v>
      </c>
      <c r="AL292"/>
    </row>
    <row r="293" spans="1:38" s="170" customFormat="1" ht="15">
      <c r="A293" s="170" t="s">
        <v>362</v>
      </c>
      <c r="B293" s="170" t="s">
        <v>311</v>
      </c>
      <c r="C293" s="170" t="s">
        <v>310</v>
      </c>
      <c r="D293" s="170" t="s">
        <v>310</v>
      </c>
      <c r="E293" s="170">
        <v>0</v>
      </c>
      <c r="F293" s="170">
        <v>0</v>
      </c>
      <c r="G293" s="170">
        <v>0</v>
      </c>
      <c r="H293" s="170">
        <v>0</v>
      </c>
      <c r="I293" s="170">
        <v>0</v>
      </c>
      <c r="J293" s="170">
        <v>0</v>
      </c>
      <c r="K293" s="170">
        <v>0</v>
      </c>
      <c r="L293" s="170">
        <v>0</v>
      </c>
      <c r="M293" s="170">
        <v>0</v>
      </c>
      <c r="N293" s="170">
        <v>0</v>
      </c>
      <c r="O293" s="170">
        <v>0</v>
      </c>
      <c r="P293" s="170">
        <v>0</v>
      </c>
      <c r="Q293" s="170">
        <v>0</v>
      </c>
      <c r="R293" s="170">
        <v>0</v>
      </c>
      <c r="S293" s="170">
        <v>0</v>
      </c>
      <c r="T293" s="170">
        <v>0</v>
      </c>
      <c r="U293" s="170">
        <v>0</v>
      </c>
      <c r="V293" s="170">
        <v>0</v>
      </c>
      <c r="W293" s="170">
        <v>0</v>
      </c>
      <c r="X293" s="170">
        <v>0</v>
      </c>
      <c r="Y293" s="170">
        <v>0</v>
      </c>
      <c r="Z293" s="170">
        <v>0</v>
      </c>
      <c r="AA293" s="170">
        <v>0</v>
      </c>
      <c r="AB293" s="170">
        <v>0</v>
      </c>
      <c r="AC293" s="170">
        <v>0</v>
      </c>
      <c r="AD293" s="170">
        <v>0</v>
      </c>
      <c r="AE293" s="170">
        <v>0</v>
      </c>
      <c r="AF293" s="170">
        <v>0</v>
      </c>
      <c r="AG293" s="170" t="s">
        <v>310</v>
      </c>
      <c r="AL293"/>
    </row>
    <row r="294" spans="1:38" s="170" customFormat="1" ht="15">
      <c r="A294" s="170" t="s">
        <v>362</v>
      </c>
      <c r="B294" s="170" t="s">
        <v>313</v>
      </c>
      <c r="C294" s="170" t="s">
        <v>310</v>
      </c>
      <c r="D294" s="170" t="s">
        <v>310</v>
      </c>
      <c r="E294" s="170">
        <v>1061.8</v>
      </c>
      <c r="F294" s="170">
        <v>1158.4000000000001</v>
      </c>
      <c r="G294" s="170">
        <v>1033.8</v>
      </c>
      <c r="H294" s="170">
        <v>826.6</v>
      </c>
      <c r="I294" s="170">
        <v>729.3</v>
      </c>
      <c r="J294" s="170">
        <v>736.2</v>
      </c>
      <c r="K294" s="170">
        <v>751.7</v>
      </c>
      <c r="L294" s="170">
        <v>927.3</v>
      </c>
      <c r="M294" s="170">
        <v>844.1</v>
      </c>
      <c r="N294" s="170">
        <v>843.6</v>
      </c>
      <c r="O294" s="170">
        <v>840.9</v>
      </c>
      <c r="P294" s="170">
        <v>840.2</v>
      </c>
      <c r="Q294" s="170">
        <v>842.5</v>
      </c>
      <c r="R294" s="170">
        <v>842.9</v>
      </c>
      <c r="S294" s="170">
        <v>843.9</v>
      </c>
      <c r="T294" s="170">
        <v>843.4</v>
      </c>
      <c r="U294" s="170">
        <v>843.4</v>
      </c>
      <c r="V294" s="170">
        <v>843.1</v>
      </c>
      <c r="W294" s="170">
        <v>843.7</v>
      </c>
      <c r="X294" s="170">
        <v>843.8</v>
      </c>
      <c r="Y294" s="170">
        <v>843.8</v>
      </c>
      <c r="Z294" s="170">
        <v>843.8</v>
      </c>
      <c r="AA294" s="170">
        <v>842.4</v>
      </c>
      <c r="AB294" s="170">
        <v>839.8</v>
      </c>
      <c r="AC294" s="170">
        <v>841.6</v>
      </c>
      <c r="AD294" s="170">
        <v>842.9</v>
      </c>
      <c r="AE294" s="170">
        <v>844</v>
      </c>
      <c r="AF294" s="170">
        <v>844.1</v>
      </c>
      <c r="AG294" s="170" t="s">
        <v>310</v>
      </c>
      <c r="AL294"/>
    </row>
    <row r="295" spans="1:38" s="170" customFormat="1" ht="15">
      <c r="A295" s="170" t="s">
        <v>362</v>
      </c>
      <c r="B295" s="170" t="s">
        <v>28</v>
      </c>
      <c r="C295" s="170" t="s">
        <v>310</v>
      </c>
      <c r="D295" s="170" t="s">
        <v>310</v>
      </c>
      <c r="E295" s="170">
        <v>492.8</v>
      </c>
      <c r="F295" s="170">
        <v>492.8</v>
      </c>
      <c r="G295" s="170">
        <v>492.8</v>
      </c>
      <c r="H295" s="170">
        <v>492.8</v>
      </c>
      <c r="I295" s="170">
        <v>492.8</v>
      </c>
      <c r="J295" s="170">
        <v>492.8</v>
      </c>
      <c r="K295" s="170">
        <v>492.8</v>
      </c>
      <c r="L295" s="170">
        <v>492.8</v>
      </c>
      <c r="M295" s="170">
        <v>364.7</v>
      </c>
      <c r="N295" s="170">
        <v>435.2</v>
      </c>
      <c r="O295" s="170">
        <v>426.1</v>
      </c>
      <c r="P295" s="170">
        <v>439.4</v>
      </c>
      <c r="Q295" s="170">
        <v>508.4</v>
      </c>
      <c r="R295" s="170">
        <v>491.4</v>
      </c>
      <c r="S295" s="170">
        <v>478.2</v>
      </c>
      <c r="T295" s="170">
        <v>452.4</v>
      </c>
      <c r="U295" s="170">
        <v>538.9</v>
      </c>
      <c r="V295" s="170">
        <v>523</v>
      </c>
      <c r="W295" s="170">
        <v>409.3</v>
      </c>
      <c r="X295" s="170">
        <v>465.2</v>
      </c>
      <c r="Y295" s="170">
        <v>473.9</v>
      </c>
      <c r="Z295" s="170">
        <v>459.8</v>
      </c>
      <c r="AA295" s="170">
        <v>465.9</v>
      </c>
      <c r="AB295" s="170">
        <v>453.5</v>
      </c>
      <c r="AC295" s="170">
        <v>452.1</v>
      </c>
      <c r="AD295" s="170">
        <v>494.6</v>
      </c>
      <c r="AE295" s="170">
        <v>505.6</v>
      </c>
      <c r="AF295" s="170">
        <v>505.6</v>
      </c>
      <c r="AG295" s="170" t="s">
        <v>310</v>
      </c>
      <c r="AL295"/>
    </row>
    <row r="296" spans="1:38" s="170" customFormat="1" ht="15">
      <c r="A296" s="170" t="s">
        <v>362</v>
      </c>
      <c r="B296" s="170" t="s">
        <v>316</v>
      </c>
      <c r="C296" s="170" t="s">
        <v>310</v>
      </c>
      <c r="D296" s="170" t="s">
        <v>310</v>
      </c>
      <c r="E296" s="170">
        <v>0</v>
      </c>
      <c r="F296" s="170">
        <v>0</v>
      </c>
      <c r="G296" s="170">
        <v>0</v>
      </c>
      <c r="H296" s="170">
        <v>0</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t="s">
        <v>310</v>
      </c>
      <c r="AL296"/>
    </row>
    <row r="297" spans="1:38" s="170" customFormat="1" ht="15">
      <c r="A297" s="170" t="s">
        <v>362</v>
      </c>
      <c r="B297" s="170" t="s">
        <v>318</v>
      </c>
      <c r="C297" s="170" t="s">
        <v>310</v>
      </c>
      <c r="D297" s="170" t="s">
        <v>310</v>
      </c>
      <c r="E297" s="170">
        <v>0</v>
      </c>
      <c r="F297" s="170">
        <v>0</v>
      </c>
      <c r="G297" s="170">
        <v>0</v>
      </c>
      <c r="H297" s="170">
        <v>0</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t="s">
        <v>310</v>
      </c>
      <c r="AL297"/>
    </row>
    <row r="298" spans="1:38" s="170" customFormat="1" ht="15">
      <c r="A298" s="170" t="s">
        <v>363</v>
      </c>
      <c r="B298" s="170" t="s">
        <v>309</v>
      </c>
      <c r="C298" s="170" t="s">
        <v>310</v>
      </c>
      <c r="D298" s="170" t="s">
        <v>310</v>
      </c>
      <c r="E298" s="170">
        <v>257.8</v>
      </c>
      <c r="F298" s="170">
        <v>288.89999999999998</v>
      </c>
      <c r="G298" s="170">
        <v>369.4</v>
      </c>
      <c r="H298" s="170">
        <v>395.3</v>
      </c>
      <c r="I298" s="170">
        <v>256.60000000000002</v>
      </c>
      <c r="J298" s="170">
        <v>377.1</v>
      </c>
      <c r="K298" s="170">
        <v>372.1</v>
      </c>
      <c r="L298" s="170">
        <v>282.89999999999998</v>
      </c>
      <c r="M298" s="170">
        <v>327.7</v>
      </c>
      <c r="N298" s="170">
        <v>308.3</v>
      </c>
      <c r="O298" s="170">
        <v>313.60000000000002</v>
      </c>
      <c r="P298" s="170">
        <v>343.4</v>
      </c>
      <c r="Q298" s="170">
        <v>320.2</v>
      </c>
      <c r="R298" s="170">
        <v>309.7</v>
      </c>
      <c r="S298" s="170">
        <v>317.2</v>
      </c>
      <c r="T298" s="170">
        <v>322.5</v>
      </c>
      <c r="U298" s="170">
        <v>276</v>
      </c>
      <c r="V298" s="170">
        <v>303.60000000000002</v>
      </c>
      <c r="W298" s="170">
        <v>240.8</v>
      </c>
      <c r="X298" s="170">
        <v>250.2</v>
      </c>
      <c r="Y298" s="170">
        <v>249</v>
      </c>
      <c r="Z298" s="170">
        <v>268.39999999999998</v>
      </c>
      <c r="AA298" s="170">
        <v>271.39999999999998</v>
      </c>
      <c r="AB298" s="170">
        <v>282.3</v>
      </c>
      <c r="AC298" s="170">
        <v>273.60000000000002</v>
      </c>
      <c r="AD298" s="170">
        <v>176.8</v>
      </c>
      <c r="AE298" s="170">
        <v>165.5</v>
      </c>
      <c r="AF298" s="170">
        <v>191.7</v>
      </c>
      <c r="AG298" s="170" t="s">
        <v>310</v>
      </c>
      <c r="AL298"/>
    </row>
    <row r="299" spans="1:38" s="170" customFormat="1" ht="15">
      <c r="A299" s="170" t="s">
        <v>363</v>
      </c>
      <c r="B299" s="170" t="s">
        <v>311</v>
      </c>
      <c r="C299" s="170" t="s">
        <v>310</v>
      </c>
      <c r="D299" s="170" t="s">
        <v>310</v>
      </c>
      <c r="E299" s="170">
        <v>0</v>
      </c>
      <c r="F299" s="170">
        <v>0</v>
      </c>
      <c r="G299" s="170">
        <v>0</v>
      </c>
      <c r="H299" s="170">
        <v>0</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t="s">
        <v>310</v>
      </c>
      <c r="AL299"/>
    </row>
    <row r="300" spans="1:38" s="170" customFormat="1" ht="15">
      <c r="A300" s="170" t="s">
        <v>363</v>
      </c>
      <c r="B300" s="170" t="s">
        <v>313</v>
      </c>
      <c r="C300" s="170" t="s">
        <v>310</v>
      </c>
      <c r="D300" s="170" t="s">
        <v>310</v>
      </c>
      <c r="E300" s="170">
        <v>1067.9000000000001</v>
      </c>
      <c r="F300" s="170">
        <v>908.6</v>
      </c>
      <c r="G300" s="170">
        <v>899.7</v>
      </c>
      <c r="H300" s="170">
        <v>937.2</v>
      </c>
      <c r="I300" s="170">
        <v>814.5</v>
      </c>
      <c r="J300" s="170">
        <v>809.3</v>
      </c>
      <c r="K300" s="170">
        <v>799.1</v>
      </c>
      <c r="L300" s="170">
        <v>790.2</v>
      </c>
      <c r="M300" s="170">
        <v>781.6</v>
      </c>
      <c r="N300" s="170">
        <v>676.1</v>
      </c>
      <c r="O300" s="170">
        <v>647.70000000000005</v>
      </c>
      <c r="P300" s="170">
        <v>803.3</v>
      </c>
      <c r="Q300" s="170">
        <v>705.9</v>
      </c>
      <c r="R300" s="170">
        <v>741.5</v>
      </c>
      <c r="S300" s="170">
        <v>744.4</v>
      </c>
      <c r="T300" s="170">
        <v>736.3</v>
      </c>
      <c r="U300" s="170">
        <v>736.3</v>
      </c>
      <c r="V300" s="170">
        <v>694.9</v>
      </c>
      <c r="W300" s="170">
        <v>688.9</v>
      </c>
      <c r="X300" s="170">
        <v>674.9</v>
      </c>
      <c r="Y300" s="170">
        <v>626.29999999999995</v>
      </c>
      <c r="Z300" s="170">
        <v>678.6</v>
      </c>
      <c r="AA300" s="170">
        <v>681.2</v>
      </c>
      <c r="AB300" s="170">
        <v>677.6</v>
      </c>
      <c r="AC300" s="170">
        <v>664.6</v>
      </c>
      <c r="AD300" s="170">
        <v>701.2</v>
      </c>
      <c r="AE300" s="170">
        <v>744.8</v>
      </c>
      <c r="AF300" s="170">
        <v>663.1</v>
      </c>
      <c r="AG300" s="170" t="s">
        <v>310</v>
      </c>
      <c r="AL300"/>
    </row>
    <row r="301" spans="1:38" s="170" customFormat="1" ht="15">
      <c r="A301" s="170" t="s">
        <v>363</v>
      </c>
      <c r="B301" s="170" t="s">
        <v>28</v>
      </c>
      <c r="C301" s="170" t="s">
        <v>310</v>
      </c>
      <c r="D301" s="170" t="s">
        <v>310</v>
      </c>
      <c r="E301" s="170">
        <v>0</v>
      </c>
      <c r="F301" s="170">
        <v>0</v>
      </c>
      <c r="G301" s="170">
        <v>0</v>
      </c>
      <c r="H301" s="170">
        <v>0</v>
      </c>
      <c r="I301" s="170">
        <v>0</v>
      </c>
      <c r="J301" s="170">
        <v>0</v>
      </c>
      <c r="K301" s="170">
        <v>0</v>
      </c>
      <c r="L301" s="170">
        <v>0</v>
      </c>
      <c r="M301" s="170">
        <v>0</v>
      </c>
      <c r="N301" s="170">
        <v>0</v>
      </c>
      <c r="O301" s="170">
        <v>0</v>
      </c>
      <c r="P301" s="170">
        <v>0</v>
      </c>
      <c r="Q301" s="170">
        <v>0</v>
      </c>
      <c r="R301" s="170">
        <v>0</v>
      </c>
      <c r="S301" s="170">
        <v>0</v>
      </c>
      <c r="T301" s="170">
        <v>0</v>
      </c>
      <c r="U301" s="170">
        <v>0</v>
      </c>
      <c r="V301" s="170">
        <v>0</v>
      </c>
      <c r="W301" s="170">
        <v>0</v>
      </c>
      <c r="X301" s="170">
        <v>0</v>
      </c>
      <c r="Y301" s="170">
        <v>0</v>
      </c>
      <c r="Z301" s="170">
        <v>0</v>
      </c>
      <c r="AA301" s="170">
        <v>0</v>
      </c>
      <c r="AB301" s="170">
        <v>0</v>
      </c>
      <c r="AC301" s="170">
        <v>0</v>
      </c>
      <c r="AD301" s="170">
        <v>0</v>
      </c>
      <c r="AE301" s="170">
        <v>0</v>
      </c>
      <c r="AF301" s="170">
        <v>0</v>
      </c>
      <c r="AG301" s="170" t="s">
        <v>310</v>
      </c>
      <c r="AL301"/>
    </row>
    <row r="302" spans="1:38" s="170" customFormat="1" ht="15">
      <c r="A302" s="170" t="s">
        <v>363</v>
      </c>
      <c r="B302" s="170" t="s">
        <v>316</v>
      </c>
      <c r="C302" s="170" t="s">
        <v>310</v>
      </c>
      <c r="D302" s="170" t="s">
        <v>310</v>
      </c>
      <c r="E302" s="170">
        <v>0</v>
      </c>
      <c r="F302" s="170">
        <v>0</v>
      </c>
      <c r="G302" s="170">
        <v>0</v>
      </c>
      <c r="H302" s="170">
        <v>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t="s">
        <v>310</v>
      </c>
      <c r="AL302"/>
    </row>
    <row r="303" spans="1:38" s="170" customFormat="1" ht="15">
      <c r="A303" s="170" t="s">
        <v>363</v>
      </c>
      <c r="B303" s="170" t="s">
        <v>318</v>
      </c>
      <c r="C303" s="170" t="s">
        <v>310</v>
      </c>
      <c r="D303" s="170" t="s">
        <v>310</v>
      </c>
      <c r="E303" s="170">
        <v>0</v>
      </c>
      <c r="F303" s="170">
        <v>0</v>
      </c>
      <c r="G303" s="170">
        <v>0</v>
      </c>
      <c r="H303" s="170">
        <v>0</v>
      </c>
      <c r="I303" s="170">
        <v>0</v>
      </c>
      <c r="J303" s="170">
        <v>0</v>
      </c>
      <c r="K303" s="170">
        <v>0</v>
      </c>
      <c r="L303" s="170">
        <v>0</v>
      </c>
      <c r="M303" s="170">
        <v>0</v>
      </c>
      <c r="N303" s="170">
        <v>2233.4</v>
      </c>
      <c r="O303" s="170">
        <v>2247</v>
      </c>
      <c r="P303" s="170">
        <v>2283.6999999999998</v>
      </c>
      <c r="Q303" s="170">
        <v>2175.6999999999998</v>
      </c>
      <c r="R303" s="170">
        <v>2031.1</v>
      </c>
      <c r="S303" s="170">
        <v>1901.7</v>
      </c>
      <c r="T303" s="170">
        <v>2240</v>
      </c>
      <c r="U303" s="170">
        <v>2240</v>
      </c>
      <c r="V303" s="170">
        <v>2240</v>
      </c>
      <c r="W303" s="170">
        <v>2240</v>
      </c>
      <c r="X303" s="170">
        <v>2240</v>
      </c>
      <c r="Y303" s="170">
        <v>2240</v>
      </c>
      <c r="Z303" s="170">
        <v>1968.6</v>
      </c>
      <c r="AA303" s="170">
        <v>1999.6</v>
      </c>
      <c r="AB303" s="170">
        <v>2007.5</v>
      </c>
      <c r="AC303" s="170">
        <v>2054.1</v>
      </c>
      <c r="AD303" s="170">
        <v>2254.5</v>
      </c>
      <c r="AE303" s="170">
        <v>2163.1</v>
      </c>
      <c r="AF303" s="170">
        <v>2008.8</v>
      </c>
      <c r="AG303" s="170" t="s">
        <v>310</v>
      </c>
      <c r="AL303"/>
    </row>
    <row r="304" spans="1:38" s="170" customFormat="1" ht="15">
      <c r="A304" s="170" t="s">
        <v>364</v>
      </c>
      <c r="B304" s="170" t="s">
        <v>309</v>
      </c>
      <c r="C304" s="170" t="s">
        <v>310</v>
      </c>
      <c r="D304" s="170" t="s">
        <v>310</v>
      </c>
      <c r="E304" s="170">
        <v>687.5</v>
      </c>
      <c r="F304" s="170">
        <v>601.6</v>
      </c>
      <c r="G304" s="170">
        <v>583.4</v>
      </c>
      <c r="H304" s="170">
        <v>566.20000000000005</v>
      </c>
      <c r="I304" s="170">
        <v>621</v>
      </c>
      <c r="J304" s="170">
        <v>594.20000000000005</v>
      </c>
      <c r="K304" s="170">
        <v>566.20000000000005</v>
      </c>
      <c r="L304" s="170">
        <v>561.5</v>
      </c>
      <c r="M304" s="170">
        <v>547.4</v>
      </c>
      <c r="N304" s="170">
        <v>308.7</v>
      </c>
      <c r="O304" s="170">
        <v>354.2</v>
      </c>
      <c r="P304" s="170">
        <v>379.4</v>
      </c>
      <c r="Q304" s="170">
        <v>417.5</v>
      </c>
      <c r="R304" s="170">
        <v>450.9</v>
      </c>
      <c r="S304" s="170">
        <v>488.3</v>
      </c>
      <c r="T304" s="170">
        <v>509</v>
      </c>
      <c r="U304" s="170">
        <v>560.29999999999995</v>
      </c>
      <c r="V304" s="170">
        <v>605.5</v>
      </c>
      <c r="W304" s="170">
        <v>639.79999999999995</v>
      </c>
      <c r="X304" s="170">
        <v>621.9</v>
      </c>
      <c r="Y304" s="170">
        <v>571.4</v>
      </c>
      <c r="Z304" s="170">
        <v>541.70000000000005</v>
      </c>
      <c r="AA304" s="170">
        <v>511.2</v>
      </c>
      <c r="AB304" s="170">
        <v>447.8</v>
      </c>
      <c r="AC304" s="170">
        <v>434.8</v>
      </c>
      <c r="AD304" s="170">
        <v>437.8</v>
      </c>
      <c r="AE304" s="170">
        <v>394.2</v>
      </c>
      <c r="AF304" s="170">
        <v>408</v>
      </c>
      <c r="AG304" s="170" t="s">
        <v>310</v>
      </c>
      <c r="AL304"/>
    </row>
    <row r="305" spans="1:38" s="170" customFormat="1" ht="15">
      <c r="A305" s="170" t="s">
        <v>364</v>
      </c>
      <c r="B305" s="170" t="s">
        <v>311</v>
      </c>
      <c r="C305" s="170" t="s">
        <v>310</v>
      </c>
      <c r="D305" s="170" t="s">
        <v>310</v>
      </c>
      <c r="E305" s="170">
        <v>0</v>
      </c>
      <c r="F305" s="170">
        <v>0</v>
      </c>
      <c r="G305" s="170">
        <v>0</v>
      </c>
      <c r="H305" s="170">
        <v>0</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t="s">
        <v>310</v>
      </c>
      <c r="AL305"/>
    </row>
    <row r="306" spans="1:38" s="170" customFormat="1" ht="15">
      <c r="A306" s="170" t="s">
        <v>364</v>
      </c>
      <c r="B306" s="170" t="s">
        <v>313</v>
      </c>
      <c r="C306" s="170" t="s">
        <v>310</v>
      </c>
      <c r="D306" s="170" t="s">
        <v>310</v>
      </c>
      <c r="E306" s="170">
        <v>802.1</v>
      </c>
      <c r="F306" s="170">
        <v>713</v>
      </c>
      <c r="G306" s="170">
        <v>713</v>
      </c>
      <c r="H306" s="170">
        <v>713</v>
      </c>
      <c r="I306" s="170">
        <v>802.1</v>
      </c>
      <c r="J306" s="170">
        <v>802.1</v>
      </c>
      <c r="K306" s="170">
        <v>713</v>
      </c>
      <c r="L306" s="170">
        <v>680.6</v>
      </c>
      <c r="M306" s="170">
        <v>719.2</v>
      </c>
      <c r="N306" s="170">
        <v>740.4</v>
      </c>
      <c r="O306" s="170">
        <v>713</v>
      </c>
      <c r="P306" s="170">
        <v>744</v>
      </c>
      <c r="Q306" s="170">
        <v>732.4</v>
      </c>
      <c r="R306" s="170">
        <v>724.5</v>
      </c>
      <c r="S306" s="170">
        <v>719.2</v>
      </c>
      <c r="T306" s="170">
        <v>718.3</v>
      </c>
      <c r="U306" s="170">
        <v>721</v>
      </c>
      <c r="V306" s="170">
        <v>724.9</v>
      </c>
      <c r="W306" s="170">
        <v>719.5</v>
      </c>
      <c r="X306" s="170">
        <v>718.7</v>
      </c>
      <c r="Y306" s="170">
        <v>718</v>
      </c>
      <c r="Z306" s="170">
        <v>718.4</v>
      </c>
      <c r="AA306" s="170">
        <v>723.5</v>
      </c>
      <c r="AB306" s="170">
        <v>719.3</v>
      </c>
      <c r="AC306" s="170">
        <v>717.4</v>
      </c>
      <c r="AD306" s="170">
        <v>721</v>
      </c>
      <c r="AE306" s="170">
        <v>721</v>
      </c>
      <c r="AF306" s="170">
        <v>721</v>
      </c>
      <c r="AG306" s="170" t="s">
        <v>310</v>
      </c>
      <c r="AL306"/>
    </row>
    <row r="307" spans="1:38" s="170" customFormat="1" ht="15">
      <c r="A307" s="170" t="s">
        <v>364</v>
      </c>
      <c r="B307" s="170" t="s">
        <v>28</v>
      </c>
      <c r="C307" s="170" t="s">
        <v>310</v>
      </c>
      <c r="D307" s="170" t="s">
        <v>310</v>
      </c>
      <c r="E307" s="170">
        <v>0</v>
      </c>
      <c r="F307" s="170">
        <v>0</v>
      </c>
      <c r="G307" s="170">
        <v>0</v>
      </c>
      <c r="H307" s="170">
        <v>0</v>
      </c>
      <c r="I307" s="170">
        <v>0</v>
      </c>
      <c r="J307" s="170">
        <v>0</v>
      </c>
      <c r="K307" s="170">
        <v>0</v>
      </c>
      <c r="L307" s="170">
        <v>0</v>
      </c>
      <c r="M307" s="170">
        <v>465.2</v>
      </c>
      <c r="N307" s="170">
        <v>465.5</v>
      </c>
      <c r="O307" s="170">
        <v>465.6</v>
      </c>
      <c r="P307" s="170">
        <v>466.3</v>
      </c>
      <c r="Q307" s="170">
        <v>466</v>
      </c>
      <c r="R307" s="170">
        <v>466.3</v>
      </c>
      <c r="S307" s="170">
        <v>466.2</v>
      </c>
      <c r="T307" s="170">
        <v>605.1</v>
      </c>
      <c r="U307" s="170">
        <v>605.29999999999995</v>
      </c>
      <c r="V307" s="170">
        <v>605</v>
      </c>
      <c r="W307" s="170">
        <v>606.70000000000005</v>
      </c>
      <c r="X307" s="170">
        <v>605.4</v>
      </c>
      <c r="Y307" s="170">
        <v>606.20000000000005</v>
      </c>
      <c r="Z307" s="170">
        <v>605.6</v>
      </c>
      <c r="AA307" s="170">
        <v>605.6</v>
      </c>
      <c r="AB307" s="170">
        <v>606.1</v>
      </c>
      <c r="AC307" s="170">
        <v>606.1</v>
      </c>
      <c r="AD307" s="170">
        <v>605.9</v>
      </c>
      <c r="AE307" s="170">
        <v>605.9</v>
      </c>
      <c r="AF307" s="170">
        <v>605.9</v>
      </c>
      <c r="AG307" s="170" t="s">
        <v>310</v>
      </c>
      <c r="AL307"/>
    </row>
    <row r="308" spans="1:38" s="170" customFormat="1" ht="15">
      <c r="A308" s="170" t="s">
        <v>364</v>
      </c>
      <c r="B308" s="170" t="s">
        <v>316</v>
      </c>
      <c r="C308" s="170" t="s">
        <v>310</v>
      </c>
      <c r="D308" s="170" t="s">
        <v>310</v>
      </c>
      <c r="E308" s="170">
        <v>0</v>
      </c>
      <c r="F308" s="170">
        <v>0</v>
      </c>
      <c r="G308" s="170">
        <v>0</v>
      </c>
      <c r="H308" s="170">
        <v>0</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t="s">
        <v>310</v>
      </c>
      <c r="AL308"/>
    </row>
    <row r="309" spans="1:38" s="170" customFormat="1" ht="15">
      <c r="A309" s="170" t="s">
        <v>364</v>
      </c>
      <c r="B309" s="170" t="s">
        <v>318</v>
      </c>
      <c r="C309" s="170" t="s">
        <v>310</v>
      </c>
      <c r="D309" s="170" t="s">
        <v>310</v>
      </c>
      <c r="E309" s="170">
        <v>0</v>
      </c>
      <c r="F309" s="170">
        <v>0</v>
      </c>
      <c r="G309" s="170">
        <v>0</v>
      </c>
      <c r="H309" s="170">
        <v>0</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t="s">
        <v>310</v>
      </c>
      <c r="AL309"/>
    </row>
    <row r="310" spans="1:38" s="170" customFormat="1" ht="15">
      <c r="A310" s="170" t="s">
        <v>365</v>
      </c>
      <c r="B310" s="170" t="s">
        <v>309</v>
      </c>
      <c r="C310" s="170" t="s">
        <v>310</v>
      </c>
      <c r="D310" s="170" t="s">
        <v>310</v>
      </c>
      <c r="E310" s="170">
        <v>1742.2</v>
      </c>
      <c r="F310" s="170">
        <v>2048.3000000000002</v>
      </c>
      <c r="G310" s="170">
        <v>1876.4</v>
      </c>
      <c r="H310" s="170">
        <v>1721.3</v>
      </c>
      <c r="I310" s="170">
        <v>1610.1</v>
      </c>
      <c r="J310" s="170">
        <v>1369.9</v>
      </c>
      <c r="K310" s="170">
        <v>1237.5999999999999</v>
      </c>
      <c r="L310" s="170">
        <v>1367.1</v>
      </c>
      <c r="M310" s="170">
        <v>1347.3</v>
      </c>
      <c r="N310" s="170">
        <v>1239</v>
      </c>
      <c r="O310" s="170">
        <v>1012.5</v>
      </c>
      <c r="P310" s="170">
        <v>967.4</v>
      </c>
      <c r="Q310" s="170">
        <v>1013.2</v>
      </c>
      <c r="R310" s="170">
        <v>985.1</v>
      </c>
      <c r="S310" s="170">
        <v>972</v>
      </c>
      <c r="T310" s="170">
        <v>951.4</v>
      </c>
      <c r="U310" s="170">
        <v>804.8</v>
      </c>
      <c r="V310" s="170">
        <v>836.1</v>
      </c>
      <c r="W310" s="170">
        <v>854</v>
      </c>
      <c r="X310" s="170">
        <v>819</v>
      </c>
      <c r="Y310" s="170">
        <v>745.7</v>
      </c>
      <c r="Z310" s="170">
        <v>801.8</v>
      </c>
      <c r="AA310" s="170">
        <v>762.7</v>
      </c>
      <c r="AB310" s="170">
        <v>746.5</v>
      </c>
      <c r="AC310" s="170">
        <v>736.7</v>
      </c>
      <c r="AD310" s="170">
        <v>741.6</v>
      </c>
      <c r="AE310" s="170">
        <v>852.4</v>
      </c>
      <c r="AF310" s="170">
        <v>849.2</v>
      </c>
      <c r="AG310" s="170" t="s">
        <v>310</v>
      </c>
      <c r="AL310"/>
    </row>
    <row r="311" spans="1:38" s="170" customFormat="1" ht="15">
      <c r="A311" s="170" t="s">
        <v>365</v>
      </c>
      <c r="B311" s="170" t="s">
        <v>311</v>
      </c>
      <c r="C311" s="170" t="s">
        <v>310</v>
      </c>
      <c r="D311" s="170" t="s">
        <v>310</v>
      </c>
      <c r="E311" s="170">
        <v>0</v>
      </c>
      <c r="F311" s="170">
        <v>0</v>
      </c>
      <c r="G311" s="170">
        <v>0</v>
      </c>
      <c r="H311" s="170">
        <v>0</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t="s">
        <v>310</v>
      </c>
      <c r="AL311"/>
    </row>
    <row r="312" spans="1:38" s="170" customFormat="1" ht="15">
      <c r="A312" s="170" t="s">
        <v>365</v>
      </c>
      <c r="B312" s="170" t="s">
        <v>313</v>
      </c>
      <c r="C312" s="170" t="s">
        <v>310</v>
      </c>
      <c r="D312" s="170" t="s">
        <v>310</v>
      </c>
      <c r="E312" s="170">
        <v>1742.2</v>
      </c>
      <c r="F312" s="170">
        <v>2048.3000000000002</v>
      </c>
      <c r="G312" s="170">
        <v>1876.4</v>
      </c>
      <c r="H312" s="170">
        <v>1721.3</v>
      </c>
      <c r="I312" s="170">
        <v>1610.1</v>
      </c>
      <c r="J312" s="170">
        <v>1376.3</v>
      </c>
      <c r="K312" s="170">
        <v>1243.9000000000001</v>
      </c>
      <c r="L312" s="170">
        <v>1373.5</v>
      </c>
      <c r="M312" s="170">
        <v>1353.8</v>
      </c>
      <c r="N312" s="170">
        <v>1244.3</v>
      </c>
      <c r="O312" s="170">
        <v>1016.4</v>
      </c>
      <c r="P312" s="170">
        <v>970.9</v>
      </c>
      <c r="Q312" s="170">
        <v>1016.8</v>
      </c>
      <c r="R312" s="170">
        <v>988.6</v>
      </c>
      <c r="S312" s="170">
        <v>979.2</v>
      </c>
      <c r="T312" s="170">
        <v>958</v>
      </c>
      <c r="U312" s="170">
        <v>816.1</v>
      </c>
      <c r="V312" s="170">
        <v>847.5</v>
      </c>
      <c r="W312" s="170">
        <v>865</v>
      </c>
      <c r="X312" s="170">
        <v>828.8</v>
      </c>
      <c r="Y312" s="170">
        <v>753.5</v>
      </c>
      <c r="Z312" s="170">
        <v>815.2</v>
      </c>
      <c r="AA312" s="170">
        <v>780.6</v>
      </c>
      <c r="AB312" s="170">
        <v>763.3</v>
      </c>
      <c r="AC312" s="170">
        <v>752.7</v>
      </c>
      <c r="AD312" s="170">
        <v>764.5</v>
      </c>
      <c r="AE312" s="170">
        <v>893.7</v>
      </c>
      <c r="AF312" s="170">
        <v>893.7</v>
      </c>
      <c r="AG312" s="170" t="s">
        <v>310</v>
      </c>
      <c r="AL312"/>
    </row>
    <row r="313" spans="1:38" s="170" customFormat="1" ht="15">
      <c r="A313" s="170" t="s">
        <v>365</v>
      </c>
      <c r="B313" s="170" t="s">
        <v>28</v>
      </c>
      <c r="C313" s="170" t="s">
        <v>310</v>
      </c>
      <c r="D313" s="170" t="s">
        <v>310</v>
      </c>
      <c r="E313" s="170">
        <v>0</v>
      </c>
      <c r="F313" s="170">
        <v>0</v>
      </c>
      <c r="G313" s="170">
        <v>0</v>
      </c>
      <c r="H313" s="170">
        <v>0</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t="s">
        <v>310</v>
      </c>
      <c r="AL313"/>
    </row>
    <row r="314" spans="1:38" s="170" customFormat="1" ht="15">
      <c r="A314" s="170" t="s">
        <v>365</v>
      </c>
      <c r="B314" s="170" t="s">
        <v>316</v>
      </c>
      <c r="C314" s="170" t="s">
        <v>310</v>
      </c>
      <c r="D314" s="170" t="s">
        <v>310</v>
      </c>
      <c r="E314" s="170">
        <v>0</v>
      </c>
      <c r="F314" s="170">
        <v>0</v>
      </c>
      <c r="G314" s="170">
        <v>0</v>
      </c>
      <c r="H314" s="170">
        <v>0</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t="s">
        <v>310</v>
      </c>
      <c r="AL314"/>
    </row>
    <row r="315" spans="1:38" s="170" customFormat="1" ht="15">
      <c r="A315" s="170" t="s">
        <v>365</v>
      </c>
      <c r="B315" s="170" t="s">
        <v>318</v>
      </c>
      <c r="C315" s="170" t="s">
        <v>310</v>
      </c>
      <c r="D315" s="170" t="s">
        <v>310</v>
      </c>
      <c r="E315" s="170">
        <v>0</v>
      </c>
      <c r="F315" s="170">
        <v>0</v>
      </c>
      <c r="G315" s="170">
        <v>0</v>
      </c>
      <c r="H315" s="170">
        <v>0</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t="s">
        <v>310</v>
      </c>
      <c r="AL315"/>
    </row>
    <row r="316" spans="1:38" s="170" customFormat="1" ht="15">
      <c r="A316" s="170" t="s">
        <v>366</v>
      </c>
      <c r="B316" s="170" t="s">
        <v>309</v>
      </c>
      <c r="C316" s="170" t="s">
        <v>310</v>
      </c>
      <c r="D316" s="170" t="s">
        <v>310</v>
      </c>
      <c r="E316" s="170">
        <v>625.29999999999995</v>
      </c>
      <c r="F316" s="170">
        <v>604</v>
      </c>
      <c r="G316" s="170">
        <v>608.4</v>
      </c>
      <c r="H316" s="170">
        <v>701.5</v>
      </c>
      <c r="I316" s="170">
        <v>696</v>
      </c>
      <c r="J316" s="170">
        <v>682.3</v>
      </c>
      <c r="K316" s="170">
        <v>733.1</v>
      </c>
      <c r="L316" s="170">
        <v>716.1</v>
      </c>
      <c r="M316" s="170">
        <v>704.9</v>
      </c>
      <c r="N316" s="170">
        <v>691.3</v>
      </c>
      <c r="O316" s="170">
        <v>676.4</v>
      </c>
      <c r="P316" s="170">
        <v>732.4</v>
      </c>
      <c r="Q316" s="170">
        <v>714.3</v>
      </c>
      <c r="R316" s="170">
        <v>722.4</v>
      </c>
      <c r="S316" s="170">
        <v>663.1</v>
      </c>
      <c r="T316" s="170">
        <v>761.5</v>
      </c>
      <c r="U316" s="170">
        <v>765.7</v>
      </c>
      <c r="V316" s="170">
        <v>715.1</v>
      </c>
      <c r="W316" s="170">
        <v>747.8</v>
      </c>
      <c r="X316" s="170">
        <v>713.2</v>
      </c>
      <c r="Y316" s="170">
        <v>666.5</v>
      </c>
      <c r="Z316" s="170">
        <v>750.6</v>
      </c>
      <c r="AA316" s="170">
        <v>734</v>
      </c>
      <c r="AB316" s="170">
        <v>709.9</v>
      </c>
      <c r="AC316" s="170">
        <v>617.1</v>
      </c>
      <c r="AD316" s="170">
        <v>624.4</v>
      </c>
      <c r="AE316" s="170">
        <v>567.4</v>
      </c>
      <c r="AF316" s="170">
        <v>427.2</v>
      </c>
      <c r="AG316" s="170">
        <v>303.60000000000002</v>
      </c>
      <c r="AL316"/>
    </row>
    <row r="317" spans="1:38" s="170" customFormat="1" ht="15">
      <c r="A317" s="170" t="s">
        <v>366</v>
      </c>
      <c r="B317" s="170" t="s">
        <v>311</v>
      </c>
      <c r="C317" s="170" t="s">
        <v>310</v>
      </c>
      <c r="D317" s="170" t="s">
        <v>310</v>
      </c>
      <c r="E317" s="170">
        <v>714</v>
      </c>
      <c r="F317" s="170">
        <v>673.4</v>
      </c>
      <c r="G317" s="170">
        <v>822.3</v>
      </c>
      <c r="H317" s="170">
        <v>940.9</v>
      </c>
      <c r="I317" s="170">
        <v>947.5</v>
      </c>
      <c r="J317" s="170">
        <v>916.2</v>
      </c>
      <c r="K317" s="170">
        <v>1024.5999999999999</v>
      </c>
      <c r="L317" s="170">
        <v>1017</v>
      </c>
      <c r="M317" s="170">
        <v>981.4</v>
      </c>
      <c r="N317" s="170">
        <v>960.4</v>
      </c>
      <c r="O317" s="170">
        <v>933.6</v>
      </c>
      <c r="P317" s="170">
        <v>951.2</v>
      </c>
      <c r="Q317" s="170">
        <v>969.1</v>
      </c>
      <c r="R317" s="170">
        <v>1007.7</v>
      </c>
      <c r="S317" s="170">
        <v>924.2</v>
      </c>
      <c r="T317" s="170">
        <v>1008.3</v>
      </c>
      <c r="U317" s="170">
        <v>1051.5</v>
      </c>
      <c r="V317" s="170">
        <v>1036.5</v>
      </c>
      <c r="W317" s="170">
        <v>1036</v>
      </c>
      <c r="X317" s="170">
        <v>997.8</v>
      </c>
      <c r="Y317" s="170">
        <v>977.7</v>
      </c>
      <c r="Z317" s="170">
        <v>1031.9000000000001</v>
      </c>
      <c r="AA317" s="170">
        <v>1028.5999999999999</v>
      </c>
      <c r="AB317" s="170">
        <v>1106.4000000000001</v>
      </c>
      <c r="AC317" s="170">
        <v>957.8</v>
      </c>
      <c r="AD317" s="170">
        <v>953.9</v>
      </c>
      <c r="AE317" s="170">
        <v>886.6</v>
      </c>
      <c r="AF317" s="170">
        <v>823.2</v>
      </c>
      <c r="AG317" s="170">
        <v>789</v>
      </c>
      <c r="AL317"/>
    </row>
    <row r="318" spans="1:38" s="170" customFormat="1" ht="15">
      <c r="A318" s="170" t="s">
        <v>366</v>
      </c>
      <c r="B318" s="170" t="s">
        <v>313</v>
      </c>
      <c r="C318" s="170" t="s">
        <v>310</v>
      </c>
      <c r="D318" s="170" t="s">
        <v>310</v>
      </c>
      <c r="E318" s="170">
        <v>589.4</v>
      </c>
      <c r="F318" s="170">
        <v>477.6</v>
      </c>
      <c r="G318" s="170">
        <v>303.2</v>
      </c>
      <c r="H318" s="170">
        <v>348.9</v>
      </c>
      <c r="I318" s="170">
        <v>373.3</v>
      </c>
      <c r="J318" s="170">
        <v>380.4</v>
      </c>
      <c r="K318" s="170">
        <v>371.9</v>
      </c>
      <c r="L318" s="170">
        <v>371.6</v>
      </c>
      <c r="M318" s="170">
        <v>369.2</v>
      </c>
      <c r="N318" s="170">
        <v>401</v>
      </c>
      <c r="O318" s="170">
        <v>406.1</v>
      </c>
      <c r="P318" s="170">
        <v>406.4</v>
      </c>
      <c r="Q318" s="170">
        <v>365</v>
      </c>
      <c r="R318" s="170">
        <v>372.7</v>
      </c>
      <c r="S318" s="170">
        <v>376.3</v>
      </c>
      <c r="T318" s="170">
        <v>406.9</v>
      </c>
      <c r="U318" s="170">
        <v>427.2</v>
      </c>
      <c r="V318" s="170">
        <v>376.6</v>
      </c>
      <c r="W318" s="170">
        <v>381.2</v>
      </c>
      <c r="X318" s="170">
        <v>375.3</v>
      </c>
      <c r="Y318" s="170">
        <v>421.6</v>
      </c>
      <c r="Z318" s="170">
        <v>425.7</v>
      </c>
      <c r="AA318" s="170">
        <v>477.3</v>
      </c>
      <c r="AB318" s="170">
        <v>497.3</v>
      </c>
      <c r="AC318" s="170">
        <v>430.6</v>
      </c>
      <c r="AD318" s="170">
        <v>498.9</v>
      </c>
      <c r="AE318" s="170">
        <v>533.9</v>
      </c>
      <c r="AF318" s="170">
        <v>481.4</v>
      </c>
      <c r="AG318" s="170">
        <v>481.4</v>
      </c>
      <c r="AL318"/>
    </row>
    <row r="319" spans="1:38" s="170" customFormat="1" ht="15">
      <c r="A319" s="170" t="s">
        <v>366</v>
      </c>
      <c r="B319" s="170" t="s">
        <v>28</v>
      </c>
      <c r="C319" s="170" t="s">
        <v>310</v>
      </c>
      <c r="D319" s="170" t="s">
        <v>310</v>
      </c>
      <c r="E319" s="170">
        <v>219.8</v>
      </c>
      <c r="F319" s="170">
        <v>220.4</v>
      </c>
      <c r="G319" s="170">
        <v>220.8</v>
      </c>
      <c r="H319" s="170">
        <v>221</v>
      </c>
      <c r="I319" s="170">
        <v>221</v>
      </c>
      <c r="J319" s="170">
        <v>220.8</v>
      </c>
      <c r="K319" s="170">
        <v>221.6</v>
      </c>
      <c r="L319" s="170">
        <v>220.8</v>
      </c>
      <c r="M319" s="170">
        <v>224.9</v>
      </c>
      <c r="N319" s="170">
        <v>227.9</v>
      </c>
      <c r="O319" s="170">
        <v>226.3</v>
      </c>
      <c r="P319" s="170">
        <v>224.6</v>
      </c>
      <c r="Q319" s="170">
        <v>223.1</v>
      </c>
      <c r="R319" s="170">
        <v>223.7</v>
      </c>
      <c r="S319" s="170">
        <v>221.2</v>
      </c>
      <c r="T319" s="170">
        <v>218.3</v>
      </c>
      <c r="U319" s="170">
        <v>224.8</v>
      </c>
      <c r="V319" s="170">
        <v>230.8</v>
      </c>
      <c r="W319" s="170">
        <v>242.7</v>
      </c>
      <c r="X319" s="170">
        <v>243.8</v>
      </c>
      <c r="Y319" s="170">
        <v>245.7</v>
      </c>
      <c r="Z319" s="170">
        <v>247.8</v>
      </c>
      <c r="AA319" s="170">
        <v>237.4</v>
      </c>
      <c r="AB319" s="170">
        <v>238.7</v>
      </c>
      <c r="AC319" s="170">
        <v>247.1</v>
      </c>
      <c r="AD319" s="170">
        <v>251.3</v>
      </c>
      <c r="AE319" s="170">
        <v>254.7</v>
      </c>
      <c r="AF319" s="170">
        <v>246</v>
      </c>
      <c r="AG319" s="170">
        <v>246</v>
      </c>
      <c r="AL319"/>
    </row>
    <row r="320" spans="1:38" s="170" customFormat="1" ht="15">
      <c r="A320" s="170" t="s">
        <v>366</v>
      </c>
      <c r="B320" s="170" t="s">
        <v>316</v>
      </c>
      <c r="C320" s="170" t="s">
        <v>310</v>
      </c>
      <c r="D320" s="170" t="s">
        <v>310</v>
      </c>
      <c r="E320" s="170">
        <v>0</v>
      </c>
      <c r="F320" s="170">
        <v>0</v>
      </c>
      <c r="G320" s="170">
        <v>0</v>
      </c>
      <c r="H320" s="170">
        <v>0</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737.3</v>
      </c>
      <c r="AA320" s="170">
        <v>614.4</v>
      </c>
      <c r="AB320" s="170">
        <v>503.6</v>
      </c>
      <c r="AC320" s="170">
        <v>508.6</v>
      </c>
      <c r="AD320" s="170">
        <v>472.6</v>
      </c>
      <c r="AE320" s="170">
        <v>507.5</v>
      </c>
      <c r="AF320" s="170">
        <v>451.8</v>
      </c>
      <c r="AG320" s="170">
        <v>451.8</v>
      </c>
      <c r="AL320"/>
    </row>
    <row r="321" spans="1:38" s="170" customFormat="1" ht="15">
      <c r="A321" s="170" t="s">
        <v>366</v>
      </c>
      <c r="B321" s="170" t="s">
        <v>318</v>
      </c>
      <c r="C321" s="170" t="s">
        <v>310</v>
      </c>
      <c r="D321" s="170" t="s">
        <v>310</v>
      </c>
      <c r="E321" s="170">
        <v>572.5</v>
      </c>
      <c r="F321" s="170">
        <v>569.9</v>
      </c>
      <c r="G321" s="170">
        <v>581.6</v>
      </c>
      <c r="H321" s="170">
        <v>583.9</v>
      </c>
      <c r="I321" s="170">
        <v>564.1</v>
      </c>
      <c r="J321" s="170">
        <v>545.9</v>
      </c>
      <c r="K321" s="170">
        <v>550.5</v>
      </c>
      <c r="L321" s="170">
        <v>528.5</v>
      </c>
      <c r="M321" s="170">
        <v>534.29999999999995</v>
      </c>
      <c r="N321" s="170">
        <v>506.9</v>
      </c>
      <c r="O321" s="170">
        <v>537.6</v>
      </c>
      <c r="P321" s="170">
        <v>508.6</v>
      </c>
      <c r="Q321" s="170">
        <v>516.20000000000005</v>
      </c>
      <c r="R321" s="170">
        <v>564.79999999999995</v>
      </c>
      <c r="S321" s="170">
        <v>506.7</v>
      </c>
      <c r="T321" s="170">
        <v>487.9</v>
      </c>
      <c r="U321" s="170">
        <v>483.8</v>
      </c>
      <c r="V321" s="170">
        <v>470.6</v>
      </c>
      <c r="W321" s="170">
        <v>525.79999999999995</v>
      </c>
      <c r="X321" s="170">
        <v>509.2</v>
      </c>
      <c r="Y321" s="170">
        <v>512.4</v>
      </c>
      <c r="Z321" s="170">
        <v>517.79999999999995</v>
      </c>
      <c r="AA321" s="170">
        <v>518.1</v>
      </c>
      <c r="AB321" s="170">
        <v>505.4</v>
      </c>
      <c r="AC321" s="170">
        <v>523.29999999999995</v>
      </c>
      <c r="AD321" s="170">
        <v>562.4</v>
      </c>
      <c r="AE321" s="170">
        <v>595.79999999999995</v>
      </c>
      <c r="AF321" s="170">
        <v>648.6</v>
      </c>
      <c r="AG321" s="170">
        <v>653.5</v>
      </c>
      <c r="AL321"/>
    </row>
    <row r="322" spans="1:38" s="170" customFormat="1" ht="15">
      <c r="A322" s="170" t="s">
        <v>367</v>
      </c>
      <c r="B322" s="170" t="s">
        <v>309</v>
      </c>
      <c r="C322" s="170" t="s">
        <v>310</v>
      </c>
      <c r="D322" s="170" t="s">
        <v>310</v>
      </c>
      <c r="E322" s="170">
        <v>46.5</v>
      </c>
      <c r="F322" s="170">
        <v>48.7</v>
      </c>
      <c r="G322" s="170">
        <v>42</v>
      </c>
      <c r="H322" s="170">
        <v>42</v>
      </c>
      <c r="I322" s="170">
        <v>38</v>
      </c>
      <c r="J322" s="170">
        <v>25.8</v>
      </c>
      <c r="K322" s="170">
        <v>25.2</v>
      </c>
      <c r="L322" s="170">
        <v>9.8000000000000007</v>
      </c>
      <c r="M322" s="170">
        <v>11.5</v>
      </c>
      <c r="N322" s="170">
        <v>9.6</v>
      </c>
      <c r="O322" s="170">
        <v>7.8</v>
      </c>
      <c r="P322" s="170">
        <v>5.6</v>
      </c>
      <c r="Q322" s="170">
        <v>6.3</v>
      </c>
      <c r="R322" s="170">
        <v>3.4</v>
      </c>
      <c r="S322" s="170">
        <v>2.9</v>
      </c>
      <c r="T322" s="170">
        <v>47.1</v>
      </c>
      <c r="U322" s="170">
        <v>119.8</v>
      </c>
      <c r="V322" s="170">
        <v>123</v>
      </c>
      <c r="W322" s="170">
        <v>11.1</v>
      </c>
      <c r="X322" s="170">
        <v>7.6</v>
      </c>
      <c r="Y322" s="170">
        <v>3</v>
      </c>
      <c r="Z322" s="170">
        <v>1.1000000000000001</v>
      </c>
      <c r="AA322" s="170">
        <v>0.7</v>
      </c>
      <c r="AB322" s="170">
        <v>0.3</v>
      </c>
      <c r="AC322" s="170">
        <v>0.3</v>
      </c>
      <c r="AD322" s="170">
        <v>0.3</v>
      </c>
      <c r="AE322" s="170">
        <v>0.3</v>
      </c>
      <c r="AF322" s="170">
        <v>0.3</v>
      </c>
      <c r="AG322" s="170" t="s">
        <v>310</v>
      </c>
      <c r="AL322"/>
    </row>
    <row r="323" spans="1:38" s="170" customFormat="1" ht="15">
      <c r="A323" s="170" t="s">
        <v>367</v>
      </c>
      <c r="B323" s="170" t="s">
        <v>311</v>
      </c>
      <c r="C323" s="170" t="s">
        <v>310</v>
      </c>
      <c r="D323" s="170" t="s">
        <v>310</v>
      </c>
      <c r="E323" s="170">
        <v>0</v>
      </c>
      <c r="F323" s="170">
        <v>0</v>
      </c>
      <c r="G323" s="170">
        <v>0</v>
      </c>
      <c r="H323" s="170">
        <v>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t="s">
        <v>310</v>
      </c>
      <c r="AL323"/>
    </row>
    <row r="324" spans="1:38" s="170" customFormat="1" ht="15">
      <c r="A324" s="170" t="s">
        <v>367</v>
      </c>
      <c r="B324" s="170" t="s">
        <v>313</v>
      </c>
      <c r="C324" s="170" t="s">
        <v>310</v>
      </c>
      <c r="D324" s="170" t="s">
        <v>310</v>
      </c>
      <c r="E324" s="170">
        <v>641.70000000000005</v>
      </c>
      <c r="F324" s="170">
        <v>561.5</v>
      </c>
      <c r="G324" s="170">
        <v>628.5</v>
      </c>
      <c r="H324" s="170">
        <v>648.20000000000005</v>
      </c>
      <c r="I324" s="170">
        <v>655.5</v>
      </c>
      <c r="J324" s="170">
        <v>869</v>
      </c>
      <c r="K324" s="170">
        <v>869</v>
      </c>
      <c r="L324" s="170">
        <v>844.3</v>
      </c>
      <c r="M324" s="170">
        <v>837</v>
      </c>
      <c r="N324" s="170">
        <v>1013.2</v>
      </c>
      <c r="O324" s="170">
        <v>763.9</v>
      </c>
      <c r="P324" s="170">
        <v>802.1</v>
      </c>
      <c r="Q324" s="170">
        <v>891.3</v>
      </c>
      <c r="R324" s="170">
        <v>802.1</v>
      </c>
      <c r="S324" s="170">
        <v>962.6</v>
      </c>
      <c r="T324" s="170">
        <v>1031.5999999999999</v>
      </c>
      <c r="U324" s="170">
        <v>968.7</v>
      </c>
      <c r="V324" s="170">
        <v>1105.5999999999999</v>
      </c>
      <c r="W324" s="170">
        <v>1776.9</v>
      </c>
      <c r="X324" s="170">
        <v>1305.5999999999999</v>
      </c>
      <c r="Y324" s="170">
        <v>1894.1</v>
      </c>
      <c r="Z324" s="170">
        <v>1203.2</v>
      </c>
      <c r="AA324" s="170">
        <v>2169</v>
      </c>
      <c r="AB324" s="170">
        <v>802.1</v>
      </c>
      <c r="AC324" s="170">
        <v>802.1</v>
      </c>
      <c r="AD324" s="170">
        <v>802.1</v>
      </c>
      <c r="AE324" s="170">
        <v>802.2</v>
      </c>
      <c r="AF324" s="170">
        <v>802.2</v>
      </c>
      <c r="AG324" s="170" t="s">
        <v>310</v>
      </c>
      <c r="AL324"/>
    </row>
    <row r="325" spans="1:38" s="170" customFormat="1" ht="15">
      <c r="A325" s="170" t="s">
        <v>367</v>
      </c>
      <c r="B325" s="170" t="s">
        <v>28</v>
      </c>
      <c r="C325" s="170" t="s">
        <v>310</v>
      </c>
      <c r="D325" s="170" t="s">
        <v>310</v>
      </c>
      <c r="E325" s="170">
        <v>0</v>
      </c>
      <c r="F325" s="170">
        <v>0</v>
      </c>
      <c r="G325" s="170">
        <v>0</v>
      </c>
      <c r="H325" s="170">
        <v>0</v>
      </c>
      <c r="I325" s="170">
        <v>0</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t="s">
        <v>310</v>
      </c>
      <c r="AL325"/>
    </row>
    <row r="326" spans="1:38" s="170" customFormat="1" ht="15">
      <c r="A326" s="170" t="s">
        <v>367</v>
      </c>
      <c r="B326" s="170" t="s">
        <v>316</v>
      </c>
      <c r="C326" s="170" t="s">
        <v>310</v>
      </c>
      <c r="D326" s="170" t="s">
        <v>310</v>
      </c>
      <c r="E326" s="170">
        <v>0</v>
      </c>
      <c r="F326" s="170">
        <v>0</v>
      </c>
      <c r="G326" s="170">
        <v>0</v>
      </c>
      <c r="H326" s="170">
        <v>0</v>
      </c>
      <c r="I326" s="170">
        <v>0</v>
      </c>
      <c r="J326" s="170">
        <v>0</v>
      </c>
      <c r="K326" s="170">
        <v>0</v>
      </c>
      <c r="L326" s="170">
        <v>0</v>
      </c>
      <c r="M326" s="170">
        <v>0</v>
      </c>
      <c r="N326" s="170">
        <v>0</v>
      </c>
      <c r="O326" s="170">
        <v>0</v>
      </c>
      <c r="P326" s="170">
        <v>0</v>
      </c>
      <c r="Q326" s="170">
        <v>0</v>
      </c>
      <c r="R326" s="170">
        <v>0</v>
      </c>
      <c r="S326" s="170">
        <v>0</v>
      </c>
      <c r="T326" s="170">
        <v>0</v>
      </c>
      <c r="U326" s="170">
        <v>0</v>
      </c>
      <c r="V326" s="170">
        <v>0</v>
      </c>
      <c r="W326" s="170">
        <v>0</v>
      </c>
      <c r="X326" s="170">
        <v>0</v>
      </c>
      <c r="Y326" s="170">
        <v>0</v>
      </c>
      <c r="Z326" s="170">
        <v>0</v>
      </c>
      <c r="AA326" s="170">
        <v>0</v>
      </c>
      <c r="AB326" s="170">
        <v>0</v>
      </c>
      <c r="AC326" s="170">
        <v>0</v>
      </c>
      <c r="AD326" s="170">
        <v>0</v>
      </c>
      <c r="AE326" s="170">
        <v>0</v>
      </c>
      <c r="AF326" s="170">
        <v>0</v>
      </c>
      <c r="AG326" s="170" t="s">
        <v>310</v>
      </c>
      <c r="AL326"/>
    </row>
    <row r="327" spans="1:38" s="170" customFormat="1" ht="15">
      <c r="A327" s="170" t="s">
        <v>367</v>
      </c>
      <c r="B327" s="170" t="s">
        <v>318</v>
      </c>
      <c r="C327" s="170" t="s">
        <v>310</v>
      </c>
      <c r="D327" s="170" t="s">
        <v>310</v>
      </c>
      <c r="E327" s="170">
        <v>0</v>
      </c>
      <c r="F327" s="170">
        <v>0</v>
      </c>
      <c r="G327" s="170">
        <v>0</v>
      </c>
      <c r="H327" s="170">
        <v>0</v>
      </c>
      <c r="I327" s="170">
        <v>0</v>
      </c>
      <c r="J327" s="170">
        <v>0</v>
      </c>
      <c r="K327" s="170">
        <v>0</v>
      </c>
      <c r="L327" s="170">
        <v>0</v>
      </c>
      <c r="M327" s="170">
        <v>0</v>
      </c>
      <c r="N327" s="170">
        <v>0</v>
      </c>
      <c r="O327" s="170">
        <v>0</v>
      </c>
      <c r="P327" s="170">
        <v>0</v>
      </c>
      <c r="Q327" s="170">
        <v>0</v>
      </c>
      <c r="R327" s="170">
        <v>0</v>
      </c>
      <c r="S327" s="170">
        <v>0</v>
      </c>
      <c r="T327" s="170">
        <v>0</v>
      </c>
      <c r="U327" s="170">
        <v>0</v>
      </c>
      <c r="V327" s="170">
        <v>0</v>
      </c>
      <c r="W327" s="170">
        <v>0</v>
      </c>
      <c r="X327" s="170">
        <v>0</v>
      </c>
      <c r="Y327" s="170">
        <v>0</v>
      </c>
      <c r="Z327" s="170">
        <v>0</v>
      </c>
      <c r="AA327" s="170">
        <v>0</v>
      </c>
      <c r="AB327" s="170">
        <v>0</v>
      </c>
      <c r="AC327" s="170">
        <v>0</v>
      </c>
      <c r="AD327" s="170">
        <v>0</v>
      </c>
      <c r="AE327" s="170">
        <v>0</v>
      </c>
      <c r="AF327" s="170">
        <v>0</v>
      </c>
      <c r="AG327" s="170" t="s">
        <v>310</v>
      </c>
      <c r="AL327"/>
    </row>
    <row r="328" spans="1:38" s="170" customFormat="1" ht="15">
      <c r="A328" s="170" t="s">
        <v>368</v>
      </c>
      <c r="B328" s="170" t="s">
        <v>309</v>
      </c>
      <c r="C328" s="170">
        <v>231.3</v>
      </c>
      <c r="D328" s="170">
        <v>236.4</v>
      </c>
      <c r="E328" s="170">
        <v>208.8</v>
      </c>
      <c r="F328" s="170">
        <v>233.8</v>
      </c>
      <c r="G328" s="170">
        <v>270</v>
      </c>
      <c r="H328" s="170">
        <v>251.5</v>
      </c>
      <c r="I328" s="170">
        <v>286.3</v>
      </c>
      <c r="J328" s="170">
        <v>265.5</v>
      </c>
      <c r="K328" s="170">
        <v>216.6</v>
      </c>
      <c r="L328" s="170">
        <v>216.8</v>
      </c>
      <c r="M328" s="170">
        <v>201.9</v>
      </c>
      <c r="N328" s="170">
        <v>234.2</v>
      </c>
      <c r="O328" s="170">
        <v>243.9</v>
      </c>
      <c r="P328" s="170">
        <v>283.3</v>
      </c>
      <c r="Q328" s="170">
        <v>252.9</v>
      </c>
      <c r="R328" s="170">
        <v>192.8</v>
      </c>
      <c r="S328" s="170">
        <v>255.5</v>
      </c>
      <c r="T328" s="170">
        <v>242.1</v>
      </c>
      <c r="U328" s="170">
        <v>197.6</v>
      </c>
      <c r="V328" s="170">
        <v>208.9</v>
      </c>
      <c r="W328" s="170">
        <v>228.7</v>
      </c>
      <c r="X328" s="170">
        <v>203.6</v>
      </c>
      <c r="Y328" s="170">
        <v>166.7</v>
      </c>
      <c r="Z328" s="170">
        <v>180.6</v>
      </c>
      <c r="AA328" s="170">
        <v>165.9</v>
      </c>
      <c r="AB328" s="170">
        <v>141.69999999999999</v>
      </c>
      <c r="AC328" s="170">
        <v>148.5</v>
      </c>
      <c r="AD328" s="170">
        <v>136.19999999999999</v>
      </c>
      <c r="AE328" s="170">
        <v>144</v>
      </c>
      <c r="AF328" s="170">
        <v>126</v>
      </c>
      <c r="AG328" s="170">
        <v>107.3</v>
      </c>
      <c r="AL328"/>
    </row>
    <row r="329" spans="1:38" s="170" customFormat="1" ht="15">
      <c r="A329" s="170" t="s">
        <v>368</v>
      </c>
      <c r="B329" s="170" t="s">
        <v>311</v>
      </c>
      <c r="C329" s="170">
        <v>515.29999999999995</v>
      </c>
      <c r="D329" s="170">
        <v>531.29999999999995</v>
      </c>
      <c r="E329" s="170">
        <v>499.1</v>
      </c>
      <c r="F329" s="170">
        <v>534</v>
      </c>
      <c r="G329" s="170">
        <v>575.20000000000005</v>
      </c>
      <c r="H329" s="170">
        <v>546.6</v>
      </c>
      <c r="I329" s="170">
        <v>593.79999999999995</v>
      </c>
      <c r="J329" s="170">
        <v>590.5</v>
      </c>
      <c r="K329" s="170">
        <v>579.5</v>
      </c>
      <c r="L329" s="170">
        <v>569.29999999999995</v>
      </c>
      <c r="M329" s="170">
        <v>559</v>
      </c>
      <c r="N329" s="170">
        <v>581.6</v>
      </c>
      <c r="O329" s="170">
        <v>578.20000000000005</v>
      </c>
      <c r="P329" s="170">
        <v>626.79999999999995</v>
      </c>
      <c r="Q329" s="170">
        <v>625.9</v>
      </c>
      <c r="R329" s="170">
        <v>548.1</v>
      </c>
      <c r="S329" s="170">
        <v>612.9</v>
      </c>
      <c r="T329" s="170">
        <v>593.70000000000005</v>
      </c>
      <c r="U329" s="170">
        <v>567.5</v>
      </c>
      <c r="V329" s="170">
        <v>544.9</v>
      </c>
      <c r="W329" s="170">
        <v>581.6</v>
      </c>
      <c r="X329" s="170">
        <v>567.70000000000005</v>
      </c>
      <c r="Y329" s="170">
        <v>515</v>
      </c>
      <c r="Z329" s="170">
        <v>556.20000000000005</v>
      </c>
      <c r="AA329" s="170">
        <v>537.1</v>
      </c>
      <c r="AB329" s="170">
        <v>507.6</v>
      </c>
      <c r="AC329" s="170">
        <v>502.1</v>
      </c>
      <c r="AD329" s="170">
        <v>493.7</v>
      </c>
      <c r="AE329" s="170">
        <v>514.20000000000005</v>
      </c>
      <c r="AF329" s="170">
        <v>483.7</v>
      </c>
      <c r="AG329" s="170">
        <v>509.4</v>
      </c>
      <c r="AL329"/>
    </row>
    <row r="330" spans="1:38" s="170" customFormat="1" ht="15">
      <c r="A330" s="170" t="s">
        <v>368</v>
      </c>
      <c r="B330" s="170" t="s">
        <v>313</v>
      </c>
      <c r="C330" s="170">
        <v>343.4</v>
      </c>
      <c r="D330" s="170">
        <v>331.3</v>
      </c>
      <c r="E330" s="170">
        <v>318.7</v>
      </c>
      <c r="F330" s="170">
        <v>335.1</v>
      </c>
      <c r="G330" s="170">
        <v>330.3</v>
      </c>
      <c r="H330" s="170">
        <v>323.5</v>
      </c>
      <c r="I330" s="170">
        <v>332.2</v>
      </c>
      <c r="J330" s="170">
        <v>335.8</v>
      </c>
      <c r="K330" s="170">
        <v>320.60000000000002</v>
      </c>
      <c r="L330" s="170">
        <v>321.3</v>
      </c>
      <c r="M330" s="170">
        <v>340.8</v>
      </c>
      <c r="N330" s="170">
        <v>352.4</v>
      </c>
      <c r="O330" s="170">
        <v>345.8</v>
      </c>
      <c r="P330" s="170">
        <v>361.1</v>
      </c>
      <c r="Q330" s="170">
        <v>351.9</v>
      </c>
      <c r="R330" s="170">
        <v>338.8</v>
      </c>
      <c r="S330" s="170">
        <v>342.8</v>
      </c>
      <c r="T330" s="170">
        <v>331</v>
      </c>
      <c r="U330" s="170">
        <v>332.7</v>
      </c>
      <c r="V330" s="170">
        <v>328.3</v>
      </c>
      <c r="W330" s="170">
        <v>319.8</v>
      </c>
      <c r="X330" s="170">
        <v>351.9</v>
      </c>
      <c r="Y330" s="170">
        <v>336.6</v>
      </c>
      <c r="Z330" s="170">
        <v>352.5</v>
      </c>
      <c r="AA330" s="170">
        <v>339.8</v>
      </c>
      <c r="AB330" s="170">
        <v>336.5</v>
      </c>
      <c r="AC330" s="170">
        <v>327.10000000000002</v>
      </c>
      <c r="AD330" s="170">
        <v>313.3</v>
      </c>
      <c r="AE330" s="170">
        <v>320.5</v>
      </c>
      <c r="AF330" s="170">
        <v>320.5</v>
      </c>
      <c r="AG330" s="170">
        <v>321</v>
      </c>
      <c r="AL330"/>
    </row>
    <row r="331" spans="1:38" s="170" customFormat="1" ht="15">
      <c r="A331" s="170" t="s">
        <v>368</v>
      </c>
      <c r="B331" s="170" t="s">
        <v>28</v>
      </c>
      <c r="C331" s="170">
        <v>242.7</v>
      </c>
      <c r="D331" s="170">
        <v>237.2</v>
      </c>
      <c r="E331" s="170">
        <v>221.9</v>
      </c>
      <c r="F331" s="170">
        <v>227.1</v>
      </c>
      <c r="G331" s="170">
        <v>240.4</v>
      </c>
      <c r="H331" s="170">
        <v>275.2</v>
      </c>
      <c r="I331" s="170">
        <v>252.4</v>
      </c>
      <c r="J331" s="170">
        <v>252.9</v>
      </c>
      <c r="K331" s="170">
        <v>243.8</v>
      </c>
      <c r="L331" s="170">
        <v>234.2</v>
      </c>
      <c r="M331" s="170">
        <v>232.6</v>
      </c>
      <c r="N331" s="170">
        <v>236.9</v>
      </c>
      <c r="O331" s="170">
        <v>236.9</v>
      </c>
      <c r="P331" s="170">
        <v>251.9</v>
      </c>
      <c r="Q331" s="170">
        <v>241.6</v>
      </c>
      <c r="R331" s="170">
        <v>231</v>
      </c>
      <c r="S331" s="170">
        <v>245.5</v>
      </c>
      <c r="T331" s="170">
        <v>233.3</v>
      </c>
      <c r="U331" s="170">
        <v>233.2</v>
      </c>
      <c r="V331" s="170">
        <v>230.3</v>
      </c>
      <c r="W331" s="170">
        <v>230</v>
      </c>
      <c r="X331" s="170">
        <v>231.2</v>
      </c>
      <c r="Y331" s="170">
        <v>230.2</v>
      </c>
      <c r="Z331" s="170">
        <v>228.5</v>
      </c>
      <c r="AA331" s="170">
        <v>226.2</v>
      </c>
      <c r="AB331" s="170">
        <v>224.7</v>
      </c>
      <c r="AC331" s="170">
        <v>224.4</v>
      </c>
      <c r="AD331" s="170">
        <v>226.2</v>
      </c>
      <c r="AE331" s="170">
        <v>228.3</v>
      </c>
      <c r="AF331" s="170">
        <v>230.6</v>
      </c>
      <c r="AG331" s="170">
        <v>230.6</v>
      </c>
      <c r="AL331"/>
    </row>
    <row r="332" spans="1:38" s="170" customFormat="1" ht="15">
      <c r="A332" s="170" t="s">
        <v>368</v>
      </c>
      <c r="B332" s="170" t="s">
        <v>316</v>
      </c>
      <c r="C332" s="170">
        <v>367.6</v>
      </c>
      <c r="D332" s="170">
        <v>367.3</v>
      </c>
      <c r="E332" s="170">
        <v>359.1</v>
      </c>
      <c r="F332" s="170">
        <v>362.7</v>
      </c>
      <c r="G332" s="170">
        <v>360.6</v>
      </c>
      <c r="H332" s="170">
        <v>338.8</v>
      </c>
      <c r="I332" s="170">
        <v>657.3</v>
      </c>
      <c r="J332" s="170">
        <v>655.29999999999995</v>
      </c>
      <c r="K332" s="170">
        <v>593.9</v>
      </c>
      <c r="L332" s="170">
        <v>668.3</v>
      </c>
      <c r="M332" s="170">
        <v>759.8</v>
      </c>
      <c r="N332" s="170">
        <v>751.5</v>
      </c>
      <c r="O332" s="170">
        <v>778.1</v>
      </c>
      <c r="P332" s="170">
        <v>646.79999999999995</v>
      </c>
      <c r="Q332" s="170">
        <v>632</v>
      </c>
      <c r="R332" s="170">
        <v>611.1</v>
      </c>
      <c r="S332" s="170">
        <v>676.7</v>
      </c>
      <c r="T332" s="170">
        <v>617.9</v>
      </c>
      <c r="U332" s="170">
        <v>559.70000000000005</v>
      </c>
      <c r="V332" s="170">
        <v>547.29999999999995</v>
      </c>
      <c r="W332" s="170">
        <v>550.9</v>
      </c>
      <c r="X332" s="170">
        <v>534.1</v>
      </c>
      <c r="Y332" s="170">
        <v>508.6</v>
      </c>
      <c r="Z332" s="170">
        <v>496.5</v>
      </c>
      <c r="AA332" s="170">
        <v>473.9</v>
      </c>
      <c r="AB332" s="170">
        <v>442.2</v>
      </c>
      <c r="AC332" s="170">
        <v>429.5</v>
      </c>
      <c r="AD332" s="170">
        <v>465</v>
      </c>
      <c r="AE332" s="170">
        <v>473.8</v>
      </c>
      <c r="AF332" s="170">
        <v>469.6</v>
      </c>
      <c r="AG332" s="170">
        <v>470.4</v>
      </c>
      <c r="AL332"/>
    </row>
    <row r="333" spans="1:38" s="170" customFormat="1" ht="15">
      <c r="A333" s="170" t="s">
        <v>368</v>
      </c>
      <c r="B333" s="170" t="s">
        <v>318</v>
      </c>
      <c r="C333" s="170">
        <v>748.5</v>
      </c>
      <c r="D333" s="170">
        <v>708.4</v>
      </c>
      <c r="E333" s="170">
        <v>628.20000000000005</v>
      </c>
      <c r="F333" s="170">
        <v>629.70000000000005</v>
      </c>
      <c r="G333" s="170">
        <v>605.4</v>
      </c>
      <c r="H333" s="170">
        <v>598.79999999999995</v>
      </c>
      <c r="I333" s="170">
        <v>499.9</v>
      </c>
      <c r="J333" s="170">
        <v>510.8</v>
      </c>
      <c r="K333" s="170">
        <v>468.1</v>
      </c>
      <c r="L333" s="170">
        <v>490.9</v>
      </c>
      <c r="M333" s="170">
        <v>510.5</v>
      </c>
      <c r="N333" s="170">
        <v>529.5</v>
      </c>
      <c r="O333" s="170">
        <v>526.4</v>
      </c>
      <c r="P333" s="170">
        <v>528.1</v>
      </c>
      <c r="Q333" s="170">
        <v>533.4</v>
      </c>
      <c r="R333" s="170">
        <v>528.4</v>
      </c>
      <c r="S333" s="170">
        <v>528.1</v>
      </c>
      <c r="T333" s="170">
        <v>512.70000000000005</v>
      </c>
      <c r="U333" s="170">
        <v>515.29999999999995</v>
      </c>
      <c r="V333" s="170">
        <v>498.1</v>
      </c>
      <c r="W333" s="170">
        <v>513.1</v>
      </c>
      <c r="X333" s="170">
        <v>528.6</v>
      </c>
      <c r="Y333" s="170">
        <v>510.3</v>
      </c>
      <c r="Z333" s="170">
        <v>510.4</v>
      </c>
      <c r="AA333" s="170">
        <v>499.9</v>
      </c>
      <c r="AB333" s="170">
        <v>490.2</v>
      </c>
      <c r="AC333" s="170">
        <v>476</v>
      </c>
      <c r="AD333" s="170">
        <v>497.5</v>
      </c>
      <c r="AE333" s="170">
        <v>512.6</v>
      </c>
      <c r="AF333" s="170">
        <v>505</v>
      </c>
      <c r="AG333" s="170">
        <v>504.9</v>
      </c>
      <c r="AL333"/>
    </row>
    <row r="334" spans="1:38" s="170" customFormat="1" ht="15">
      <c r="A334" s="170" t="s">
        <v>369</v>
      </c>
      <c r="B334" s="170" t="s">
        <v>309</v>
      </c>
      <c r="C334" s="170">
        <v>111.4</v>
      </c>
      <c r="D334" s="170">
        <v>125.1</v>
      </c>
      <c r="E334" s="170">
        <v>99.6</v>
      </c>
      <c r="F334" s="170">
        <v>72.3</v>
      </c>
      <c r="G334" s="170">
        <v>69.5</v>
      </c>
      <c r="H334" s="170">
        <v>76.599999999999994</v>
      </c>
      <c r="I334" s="170">
        <v>80.2</v>
      </c>
      <c r="J334" s="170">
        <v>73.900000000000006</v>
      </c>
      <c r="K334" s="170">
        <v>101.4</v>
      </c>
      <c r="L334" s="170">
        <v>87.7</v>
      </c>
      <c r="M334" s="170">
        <v>85.3</v>
      </c>
      <c r="N334" s="170">
        <v>72.7</v>
      </c>
      <c r="O334" s="170">
        <v>78.400000000000006</v>
      </c>
      <c r="P334" s="170">
        <v>81.900000000000006</v>
      </c>
      <c r="Q334" s="170">
        <v>79.8</v>
      </c>
      <c r="R334" s="170">
        <v>94.3</v>
      </c>
      <c r="S334" s="170">
        <v>87.7</v>
      </c>
      <c r="T334" s="170">
        <v>90.2</v>
      </c>
      <c r="U334" s="170">
        <v>81.900000000000006</v>
      </c>
      <c r="V334" s="170">
        <v>89.6</v>
      </c>
      <c r="W334" s="170">
        <v>88.9</v>
      </c>
      <c r="X334" s="170">
        <v>76</v>
      </c>
      <c r="Y334" s="170">
        <v>82.7</v>
      </c>
      <c r="Z334" s="170">
        <v>78.400000000000006</v>
      </c>
      <c r="AA334" s="170">
        <v>60.5</v>
      </c>
      <c r="AB334" s="170">
        <v>63.3</v>
      </c>
      <c r="AC334" s="170">
        <v>68</v>
      </c>
      <c r="AD334" s="170">
        <v>75.400000000000006</v>
      </c>
      <c r="AE334" s="170">
        <v>60.4</v>
      </c>
      <c r="AF334" s="170">
        <v>59.6</v>
      </c>
      <c r="AG334" s="170">
        <v>56.9</v>
      </c>
      <c r="AL334"/>
    </row>
    <row r="335" spans="1:38" s="170" customFormat="1" ht="15">
      <c r="A335" s="170" t="s">
        <v>369</v>
      </c>
      <c r="B335" s="170" t="s">
        <v>311</v>
      </c>
      <c r="C335" s="170">
        <v>1089.3</v>
      </c>
      <c r="D335" s="170">
        <v>1035</v>
      </c>
      <c r="E335" s="170">
        <v>991.6</v>
      </c>
      <c r="F335" s="170">
        <v>1119.3</v>
      </c>
      <c r="G335" s="170">
        <v>1124.5</v>
      </c>
      <c r="H335" s="170">
        <v>1143.5</v>
      </c>
      <c r="I335" s="170">
        <v>1075.3</v>
      </c>
      <c r="J335" s="170">
        <v>1140</v>
      </c>
      <c r="K335" s="170">
        <v>1101.0999999999999</v>
      </c>
      <c r="L335" s="170">
        <v>1069.0999999999999</v>
      </c>
      <c r="M335" s="170">
        <v>970.8</v>
      </c>
      <c r="N335" s="170">
        <v>936.8</v>
      </c>
      <c r="O335" s="170">
        <v>953.8</v>
      </c>
      <c r="P335" s="170">
        <v>917.8</v>
      </c>
      <c r="Q335" s="170">
        <v>937.4</v>
      </c>
      <c r="R335" s="170">
        <v>929.4</v>
      </c>
      <c r="S335" s="170">
        <v>966.8</v>
      </c>
      <c r="T335" s="170">
        <v>1007.5</v>
      </c>
      <c r="U335" s="170">
        <v>908.1</v>
      </c>
      <c r="V335" s="170">
        <v>945</v>
      </c>
      <c r="W335" s="170">
        <v>899.9</v>
      </c>
      <c r="X335" s="170">
        <v>923.6</v>
      </c>
      <c r="Y335" s="170">
        <v>996.5</v>
      </c>
      <c r="Z335" s="170">
        <v>966.8</v>
      </c>
      <c r="AA335" s="170">
        <v>1136.2</v>
      </c>
      <c r="AB335" s="170">
        <v>1072</v>
      </c>
      <c r="AC335" s="170">
        <v>1048.9000000000001</v>
      </c>
      <c r="AD335" s="170">
        <v>1028</v>
      </c>
      <c r="AE335" s="170">
        <v>1216.9000000000001</v>
      </c>
      <c r="AF335" s="170">
        <v>1461.1</v>
      </c>
      <c r="AG335" s="170">
        <v>1386.7</v>
      </c>
      <c r="AL335"/>
    </row>
    <row r="336" spans="1:38" s="170" customFormat="1" ht="15">
      <c r="A336" s="170" t="s">
        <v>369</v>
      </c>
      <c r="B336" s="170" t="s">
        <v>313</v>
      </c>
      <c r="C336" s="170">
        <v>608.9</v>
      </c>
      <c r="D336" s="170">
        <v>645.5</v>
      </c>
      <c r="E336" s="170">
        <v>594.9</v>
      </c>
      <c r="F336" s="170">
        <v>504.5</v>
      </c>
      <c r="G336" s="170">
        <v>466</v>
      </c>
      <c r="H336" s="170">
        <v>511.7</v>
      </c>
      <c r="I336" s="170">
        <v>524.9</v>
      </c>
      <c r="J336" s="170">
        <v>489.1</v>
      </c>
      <c r="K336" s="170">
        <v>571.20000000000005</v>
      </c>
      <c r="L336" s="170">
        <v>543.4</v>
      </c>
      <c r="M336" s="170">
        <v>240.4</v>
      </c>
      <c r="N336" s="170">
        <v>202.4</v>
      </c>
      <c r="O336" s="170">
        <v>192.8</v>
      </c>
      <c r="P336" s="170">
        <v>275.7</v>
      </c>
      <c r="Q336" s="170">
        <v>317</v>
      </c>
      <c r="R336" s="170">
        <v>575.29999999999995</v>
      </c>
      <c r="S336" s="170">
        <v>505.5</v>
      </c>
      <c r="T336" s="170">
        <v>558.4</v>
      </c>
      <c r="U336" s="170">
        <v>573.4</v>
      </c>
      <c r="V336" s="170">
        <v>621.1</v>
      </c>
      <c r="W336" s="170">
        <v>547.29999999999995</v>
      </c>
      <c r="X336" s="170">
        <v>633.29999999999995</v>
      </c>
      <c r="Y336" s="170">
        <v>662.6</v>
      </c>
      <c r="Z336" s="170">
        <v>540</v>
      </c>
      <c r="AA336" s="170">
        <v>580.6</v>
      </c>
      <c r="AB336" s="170">
        <v>550.29999999999995</v>
      </c>
      <c r="AC336" s="170">
        <v>567.6</v>
      </c>
      <c r="AD336" s="170">
        <v>539</v>
      </c>
      <c r="AE336" s="170">
        <v>626.29999999999995</v>
      </c>
      <c r="AF336" s="170">
        <v>627.6</v>
      </c>
      <c r="AG336" s="170">
        <v>626.79999999999995</v>
      </c>
      <c r="AL336"/>
    </row>
    <row r="337" spans="1:38" s="170" customFormat="1" ht="15">
      <c r="A337" s="170" t="s">
        <v>369</v>
      </c>
      <c r="B337" s="170" t="s">
        <v>28</v>
      </c>
      <c r="C337" s="170">
        <v>338.9</v>
      </c>
      <c r="D337" s="170">
        <v>343.3</v>
      </c>
      <c r="E337" s="170">
        <v>334.1</v>
      </c>
      <c r="F337" s="170">
        <v>341.1</v>
      </c>
      <c r="G337" s="170">
        <v>334.2</v>
      </c>
      <c r="H337" s="170">
        <v>337.2</v>
      </c>
      <c r="I337" s="170">
        <v>350.5</v>
      </c>
      <c r="J337" s="170">
        <v>337</v>
      </c>
      <c r="K337" s="170">
        <v>342.2</v>
      </c>
      <c r="L337" s="170">
        <v>326.39999999999998</v>
      </c>
      <c r="M337" s="170">
        <v>251.3</v>
      </c>
      <c r="N337" s="170">
        <v>251.7</v>
      </c>
      <c r="O337" s="170">
        <v>246.7</v>
      </c>
      <c r="P337" s="170">
        <v>241.4</v>
      </c>
      <c r="Q337" s="170">
        <v>234.5</v>
      </c>
      <c r="R337" s="170">
        <v>242.4</v>
      </c>
      <c r="S337" s="170">
        <v>264.8</v>
      </c>
      <c r="T337" s="170">
        <v>266.60000000000002</v>
      </c>
      <c r="U337" s="170">
        <v>268.7</v>
      </c>
      <c r="V337" s="170">
        <v>374.4</v>
      </c>
      <c r="W337" s="170">
        <v>382.5</v>
      </c>
      <c r="X337" s="170">
        <v>282.5</v>
      </c>
      <c r="Y337" s="170">
        <v>279.3</v>
      </c>
      <c r="Z337" s="170">
        <v>270.39999999999998</v>
      </c>
      <c r="AA337" s="170">
        <v>266.7</v>
      </c>
      <c r="AB337" s="170">
        <v>282.8</v>
      </c>
      <c r="AC337" s="170">
        <v>290.10000000000002</v>
      </c>
      <c r="AD337" s="170">
        <v>295.2</v>
      </c>
      <c r="AE337" s="170">
        <v>281.8</v>
      </c>
      <c r="AF337" s="170">
        <v>294.7</v>
      </c>
      <c r="AG337" s="170">
        <v>294.7</v>
      </c>
      <c r="AL337"/>
    </row>
    <row r="338" spans="1:38" s="170" customFormat="1" ht="15">
      <c r="A338" s="170" t="s">
        <v>369</v>
      </c>
      <c r="B338" s="170" t="s">
        <v>316</v>
      </c>
      <c r="C338" s="170">
        <v>733.5</v>
      </c>
      <c r="D338" s="170">
        <v>733.6</v>
      </c>
      <c r="E338" s="170">
        <v>733.6</v>
      </c>
      <c r="F338" s="170">
        <v>733.7</v>
      </c>
      <c r="G338" s="170">
        <v>733.6</v>
      </c>
      <c r="H338" s="170">
        <v>691.9</v>
      </c>
      <c r="I338" s="170">
        <v>647.4</v>
      </c>
      <c r="J338" s="170">
        <v>682</v>
      </c>
      <c r="K338" s="170">
        <v>692.5</v>
      </c>
      <c r="L338" s="170">
        <v>721</v>
      </c>
      <c r="M338" s="170">
        <v>675.7</v>
      </c>
      <c r="N338" s="170">
        <v>618.5</v>
      </c>
      <c r="O338" s="170">
        <v>607.79999999999995</v>
      </c>
      <c r="P338" s="170">
        <v>645.29999999999995</v>
      </c>
      <c r="Q338" s="170">
        <v>713.5</v>
      </c>
      <c r="R338" s="170">
        <v>808.8</v>
      </c>
      <c r="S338" s="170">
        <v>872.4</v>
      </c>
      <c r="T338" s="170">
        <v>762.7</v>
      </c>
      <c r="U338" s="170">
        <v>725.5</v>
      </c>
      <c r="V338" s="170">
        <v>711.3</v>
      </c>
      <c r="W338" s="170">
        <v>737</v>
      </c>
      <c r="X338" s="170">
        <v>834.2</v>
      </c>
      <c r="Y338" s="170">
        <v>806.2</v>
      </c>
      <c r="Z338" s="170">
        <v>778.9</v>
      </c>
      <c r="AA338" s="170">
        <v>819</v>
      </c>
      <c r="AB338" s="170">
        <v>832.9</v>
      </c>
      <c r="AC338" s="170">
        <v>781.9</v>
      </c>
      <c r="AD338" s="170">
        <v>761.6</v>
      </c>
      <c r="AE338" s="170">
        <v>770.5</v>
      </c>
      <c r="AF338" s="170">
        <v>748.2</v>
      </c>
      <c r="AG338" s="170">
        <v>748.4</v>
      </c>
      <c r="AL338"/>
    </row>
    <row r="339" spans="1:38" s="170" customFormat="1" ht="15">
      <c r="A339" s="170" t="s">
        <v>369</v>
      </c>
      <c r="B339" s="170" t="s">
        <v>318</v>
      </c>
      <c r="C339" s="170">
        <v>763.5</v>
      </c>
      <c r="D339" s="170">
        <v>754</v>
      </c>
      <c r="E339" s="170">
        <v>778.3</v>
      </c>
      <c r="F339" s="170">
        <v>795.9</v>
      </c>
      <c r="G339" s="170">
        <v>792.6</v>
      </c>
      <c r="H339" s="170">
        <v>749.8</v>
      </c>
      <c r="I339" s="170">
        <v>713.6</v>
      </c>
      <c r="J339" s="170">
        <v>733.4</v>
      </c>
      <c r="K339" s="170">
        <v>735.8</v>
      </c>
      <c r="L339" s="170">
        <v>750.3</v>
      </c>
      <c r="M339" s="170">
        <v>721.5</v>
      </c>
      <c r="N339" s="170">
        <v>674</v>
      </c>
      <c r="O339" s="170">
        <v>672.5</v>
      </c>
      <c r="P339" s="170">
        <v>702</v>
      </c>
      <c r="Q339" s="170">
        <v>763.1</v>
      </c>
      <c r="R339" s="170">
        <v>1163.8</v>
      </c>
      <c r="S339" s="170">
        <v>1218.8</v>
      </c>
      <c r="T339" s="170">
        <v>1016.8</v>
      </c>
      <c r="U339" s="170">
        <v>1000.3</v>
      </c>
      <c r="V339" s="170">
        <v>882.5</v>
      </c>
      <c r="W339" s="170">
        <v>988.9</v>
      </c>
      <c r="X339" s="170">
        <v>788.2</v>
      </c>
      <c r="Y339" s="170">
        <v>745</v>
      </c>
      <c r="Z339" s="170">
        <v>713.9</v>
      </c>
      <c r="AA339" s="170">
        <v>697.4</v>
      </c>
      <c r="AB339" s="170">
        <v>689</v>
      </c>
      <c r="AC339" s="170">
        <v>661</v>
      </c>
      <c r="AD339" s="170">
        <v>637.29999999999995</v>
      </c>
      <c r="AE339" s="170">
        <v>634.1</v>
      </c>
      <c r="AF339" s="170">
        <v>613.20000000000005</v>
      </c>
      <c r="AG339" s="170">
        <v>611.1</v>
      </c>
      <c r="AL339"/>
    </row>
    <row r="340" spans="1:38" s="170" customFormat="1" ht="15">
      <c r="A340" s="170" t="s">
        <v>370</v>
      </c>
      <c r="B340" s="170" t="s">
        <v>309</v>
      </c>
      <c r="C340" s="170" t="s">
        <v>310</v>
      </c>
      <c r="D340" s="170" t="s">
        <v>310</v>
      </c>
      <c r="E340" s="170">
        <v>286.3</v>
      </c>
      <c r="F340" s="170">
        <v>301.10000000000002</v>
      </c>
      <c r="G340" s="170">
        <v>210.2</v>
      </c>
      <c r="H340" s="170">
        <v>256.8</v>
      </c>
      <c r="I340" s="170">
        <v>317.5</v>
      </c>
      <c r="J340" s="170">
        <v>317.39999999999998</v>
      </c>
      <c r="K340" s="170">
        <v>346.6</v>
      </c>
      <c r="L340" s="170">
        <v>330.7</v>
      </c>
      <c r="M340" s="170">
        <v>328.1</v>
      </c>
      <c r="N340" s="170">
        <v>280.8</v>
      </c>
      <c r="O340" s="170">
        <v>291.2</v>
      </c>
      <c r="P340" s="170">
        <v>312.39999999999998</v>
      </c>
      <c r="Q340" s="170">
        <v>328.6</v>
      </c>
      <c r="R340" s="170">
        <v>381.6</v>
      </c>
      <c r="S340" s="170">
        <v>348.4</v>
      </c>
      <c r="T340" s="170">
        <v>428.2</v>
      </c>
      <c r="U340" s="170">
        <v>356.1</v>
      </c>
      <c r="V340" s="170">
        <v>355.9</v>
      </c>
      <c r="W340" s="170">
        <v>395.2</v>
      </c>
      <c r="X340" s="170">
        <v>423.2</v>
      </c>
      <c r="Y340" s="170">
        <v>402.6</v>
      </c>
      <c r="Z340" s="170">
        <v>373.6</v>
      </c>
      <c r="AA340" s="170">
        <v>406.4</v>
      </c>
      <c r="AB340" s="170">
        <v>409.9</v>
      </c>
      <c r="AC340" s="170">
        <v>435.1</v>
      </c>
      <c r="AD340" s="170">
        <v>592.5</v>
      </c>
      <c r="AE340" s="170">
        <v>579.5</v>
      </c>
      <c r="AF340" s="170">
        <v>577</v>
      </c>
      <c r="AG340" s="170" t="s">
        <v>310</v>
      </c>
      <c r="AL340"/>
    </row>
    <row r="341" spans="1:38" s="170" customFormat="1" ht="15">
      <c r="A341" s="170" t="s">
        <v>370</v>
      </c>
      <c r="B341" s="170" t="s">
        <v>311</v>
      </c>
      <c r="C341" s="170" t="s">
        <v>310</v>
      </c>
      <c r="D341" s="170" t="s">
        <v>310</v>
      </c>
      <c r="E341" s="170">
        <v>0</v>
      </c>
      <c r="F341" s="170">
        <v>0</v>
      </c>
      <c r="G341" s="170">
        <v>0</v>
      </c>
      <c r="H341" s="170">
        <v>0</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t="s">
        <v>310</v>
      </c>
      <c r="AL341"/>
    </row>
    <row r="342" spans="1:38" s="170" customFormat="1" ht="15">
      <c r="A342" s="170" t="s">
        <v>370</v>
      </c>
      <c r="B342" s="170" t="s">
        <v>313</v>
      </c>
      <c r="C342" s="170" t="s">
        <v>310</v>
      </c>
      <c r="D342" s="170" t="s">
        <v>310</v>
      </c>
      <c r="E342" s="170">
        <v>1059.0999999999999</v>
      </c>
      <c r="F342" s="170">
        <v>1118.5999999999999</v>
      </c>
      <c r="G342" s="170">
        <v>813.4</v>
      </c>
      <c r="H342" s="170">
        <v>811.4</v>
      </c>
      <c r="I342" s="170">
        <v>860</v>
      </c>
      <c r="J342" s="170">
        <v>846.9</v>
      </c>
      <c r="K342" s="170">
        <v>896.5</v>
      </c>
      <c r="L342" s="170">
        <v>867.9</v>
      </c>
      <c r="M342" s="170">
        <v>785.4</v>
      </c>
      <c r="N342" s="170">
        <v>810.1</v>
      </c>
      <c r="O342" s="170">
        <v>873.3</v>
      </c>
      <c r="P342" s="170">
        <v>814</v>
      </c>
      <c r="Q342" s="170">
        <v>813.5</v>
      </c>
      <c r="R342" s="170">
        <v>799</v>
      </c>
      <c r="S342" s="170">
        <v>821.1</v>
      </c>
      <c r="T342" s="170">
        <v>777.2</v>
      </c>
      <c r="U342" s="170">
        <v>773.3</v>
      </c>
      <c r="V342" s="170">
        <v>878.3</v>
      </c>
      <c r="W342" s="170">
        <v>808</v>
      </c>
      <c r="X342" s="170">
        <v>777.8</v>
      </c>
      <c r="Y342" s="170">
        <v>626.29999999999995</v>
      </c>
      <c r="Z342" s="170">
        <v>747.3</v>
      </c>
      <c r="AA342" s="170">
        <v>791.8</v>
      </c>
      <c r="AB342" s="170">
        <v>927.2</v>
      </c>
      <c r="AC342" s="170">
        <v>940.2</v>
      </c>
      <c r="AD342" s="170">
        <v>2516.5</v>
      </c>
      <c r="AE342" s="170">
        <v>2722.5</v>
      </c>
      <c r="AF342" s="170">
        <v>3242.8</v>
      </c>
      <c r="AG342" s="170" t="s">
        <v>310</v>
      </c>
      <c r="AL342"/>
    </row>
    <row r="343" spans="1:38" s="170" customFormat="1" ht="15">
      <c r="A343" s="170" t="s">
        <v>370</v>
      </c>
      <c r="B343" s="170" t="s">
        <v>28</v>
      </c>
      <c r="C343" s="170" t="s">
        <v>310</v>
      </c>
      <c r="D343" s="170" t="s">
        <v>310</v>
      </c>
      <c r="E343" s="170">
        <v>1030.5999999999999</v>
      </c>
      <c r="F343" s="170">
        <v>1039.7</v>
      </c>
      <c r="G343" s="170">
        <v>693.2</v>
      </c>
      <c r="H343" s="170">
        <v>880.6</v>
      </c>
      <c r="I343" s="170">
        <v>899.5</v>
      </c>
      <c r="J343" s="170">
        <v>953.7</v>
      </c>
      <c r="K343" s="170">
        <v>879.8</v>
      </c>
      <c r="L343" s="170">
        <v>924.2</v>
      </c>
      <c r="M343" s="170">
        <v>933.5</v>
      </c>
      <c r="N343" s="170">
        <v>721.8</v>
      </c>
      <c r="O343" s="170">
        <v>720.3</v>
      </c>
      <c r="P343" s="170">
        <v>724</v>
      </c>
      <c r="Q343" s="170">
        <v>769.2</v>
      </c>
      <c r="R343" s="170">
        <v>793.3</v>
      </c>
      <c r="S343" s="170">
        <v>806.5</v>
      </c>
      <c r="T343" s="170">
        <v>847.1</v>
      </c>
      <c r="U343" s="170">
        <v>647</v>
      </c>
      <c r="V343" s="170">
        <v>689.1</v>
      </c>
      <c r="W343" s="170">
        <v>735.4</v>
      </c>
      <c r="X343" s="170">
        <v>711.7</v>
      </c>
      <c r="Y343" s="170">
        <v>723.5</v>
      </c>
      <c r="Z343" s="170">
        <v>656.3</v>
      </c>
      <c r="AA343" s="170">
        <v>651.79999999999995</v>
      </c>
      <c r="AB343" s="170">
        <v>684.1</v>
      </c>
      <c r="AC343" s="170">
        <v>654.20000000000005</v>
      </c>
      <c r="AD343" s="170">
        <v>696.4</v>
      </c>
      <c r="AE343" s="170">
        <v>696.4</v>
      </c>
      <c r="AF343" s="170">
        <v>696.4</v>
      </c>
      <c r="AG343" s="170" t="s">
        <v>310</v>
      </c>
      <c r="AL343"/>
    </row>
    <row r="344" spans="1:38" s="170" customFormat="1" ht="15">
      <c r="A344" s="170" t="s">
        <v>370</v>
      </c>
      <c r="B344" s="170" t="s">
        <v>316</v>
      </c>
      <c r="C344" s="170" t="s">
        <v>310</v>
      </c>
      <c r="D344" s="170" t="s">
        <v>310</v>
      </c>
      <c r="E344" s="170">
        <v>0</v>
      </c>
      <c r="F344" s="170">
        <v>0</v>
      </c>
      <c r="G344" s="170">
        <v>0</v>
      </c>
      <c r="H344" s="170">
        <v>0</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t="s">
        <v>310</v>
      </c>
      <c r="AL344"/>
    </row>
    <row r="345" spans="1:38" s="170" customFormat="1" ht="15">
      <c r="A345" s="170" t="s">
        <v>370</v>
      </c>
      <c r="B345" s="170" t="s">
        <v>318</v>
      </c>
      <c r="C345" s="170" t="s">
        <v>310</v>
      </c>
      <c r="D345" s="170" t="s">
        <v>310</v>
      </c>
      <c r="E345" s="170">
        <v>3794</v>
      </c>
      <c r="F345" s="170">
        <v>3808</v>
      </c>
      <c r="G345" s="170">
        <v>3384.9</v>
      </c>
      <c r="H345" s="170">
        <v>3733.3</v>
      </c>
      <c r="I345" s="170">
        <v>3696</v>
      </c>
      <c r="J345" s="170">
        <v>3696</v>
      </c>
      <c r="K345" s="170">
        <v>3600</v>
      </c>
      <c r="L345" s="170">
        <v>3552</v>
      </c>
      <c r="M345" s="170">
        <v>3504</v>
      </c>
      <c r="N345" s="170">
        <v>3584</v>
      </c>
      <c r="O345" s="170">
        <v>3568</v>
      </c>
      <c r="P345" s="170">
        <v>3648</v>
      </c>
      <c r="Q345" s="170">
        <v>3680</v>
      </c>
      <c r="R345" s="170">
        <v>3304</v>
      </c>
      <c r="S345" s="170">
        <v>3664</v>
      </c>
      <c r="T345" s="170">
        <v>3402</v>
      </c>
      <c r="U345" s="170">
        <v>3290</v>
      </c>
      <c r="V345" s="170">
        <v>3290</v>
      </c>
      <c r="W345" s="170">
        <v>3528</v>
      </c>
      <c r="X345" s="170">
        <v>3360</v>
      </c>
      <c r="Y345" s="170">
        <v>3534.2</v>
      </c>
      <c r="Z345" s="170">
        <v>3360</v>
      </c>
      <c r="AA345" s="170">
        <v>3505.6</v>
      </c>
      <c r="AB345" s="170">
        <v>3640</v>
      </c>
      <c r="AC345" s="170">
        <v>3380.4</v>
      </c>
      <c r="AD345" s="170">
        <v>3504.2</v>
      </c>
      <c r="AE345" s="170">
        <v>3504</v>
      </c>
      <c r="AF345" s="170">
        <v>3504</v>
      </c>
      <c r="AG345" s="170" t="s">
        <v>310</v>
      </c>
      <c r="AL345"/>
    </row>
    <row r="346" spans="1:38" s="170" customFormat="1" ht="15">
      <c r="A346" s="170" t="s">
        <v>371</v>
      </c>
      <c r="B346" s="170" t="s">
        <v>309</v>
      </c>
      <c r="C346" s="170" t="s">
        <v>310</v>
      </c>
      <c r="D346" s="170" t="s">
        <v>310</v>
      </c>
      <c r="E346" s="170">
        <v>419.9</v>
      </c>
      <c r="F346" s="170">
        <v>369.3</v>
      </c>
      <c r="G346" s="170">
        <v>306.89999999999998</v>
      </c>
      <c r="H346" s="170">
        <v>604.6</v>
      </c>
      <c r="I346" s="170">
        <v>221</v>
      </c>
      <c r="J346" s="170">
        <v>201.7</v>
      </c>
      <c r="K346" s="170">
        <v>200.1</v>
      </c>
      <c r="L346" s="170">
        <v>185.8</v>
      </c>
      <c r="M346" s="170">
        <v>226.5</v>
      </c>
      <c r="N346" s="170">
        <v>136.9</v>
      </c>
      <c r="O346" s="170">
        <v>75.3</v>
      </c>
      <c r="P346" s="170">
        <v>79.7</v>
      </c>
      <c r="Q346" s="170">
        <v>105</v>
      </c>
      <c r="R346" s="170">
        <v>110.8</v>
      </c>
      <c r="S346" s="170">
        <v>151</v>
      </c>
      <c r="T346" s="170">
        <v>165.4</v>
      </c>
      <c r="U346" s="170">
        <v>88.1</v>
      </c>
      <c r="V346" s="170">
        <v>129.4</v>
      </c>
      <c r="W346" s="170">
        <v>77</v>
      </c>
      <c r="X346" s="170">
        <v>102</v>
      </c>
      <c r="Y346" s="170">
        <v>117.5</v>
      </c>
      <c r="Z346" s="170">
        <v>96.8</v>
      </c>
      <c r="AA346" s="170">
        <v>106.9</v>
      </c>
      <c r="AB346" s="170">
        <v>116.4</v>
      </c>
      <c r="AC346" s="170">
        <v>91.5</v>
      </c>
      <c r="AD346" s="170">
        <v>94.9</v>
      </c>
      <c r="AE346" s="170">
        <v>83.2</v>
      </c>
      <c r="AF346" s="170">
        <v>113.5</v>
      </c>
      <c r="AG346" s="170">
        <v>119.8</v>
      </c>
      <c r="AL346"/>
    </row>
    <row r="347" spans="1:38" s="170" customFormat="1" ht="15">
      <c r="A347" s="170" t="s">
        <v>371</v>
      </c>
      <c r="B347" s="170" t="s">
        <v>311</v>
      </c>
      <c r="C347" s="170" t="s">
        <v>310</v>
      </c>
      <c r="D347" s="170" t="s">
        <v>310</v>
      </c>
      <c r="E347" s="170">
        <v>832.7</v>
      </c>
      <c r="F347" s="170">
        <v>832.7</v>
      </c>
      <c r="G347" s="170">
        <v>0</v>
      </c>
      <c r="H347" s="170">
        <v>1326.9</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2843.8</v>
      </c>
      <c r="AD347" s="170">
        <v>2592.9</v>
      </c>
      <c r="AE347" s="170">
        <v>3070.2</v>
      </c>
      <c r="AF347" s="170">
        <v>0</v>
      </c>
      <c r="AG347" s="170">
        <v>0</v>
      </c>
      <c r="AL347"/>
    </row>
    <row r="348" spans="1:38" s="170" customFormat="1" ht="15">
      <c r="A348" s="170" t="s">
        <v>371</v>
      </c>
      <c r="B348" s="170" t="s">
        <v>313</v>
      </c>
      <c r="C348" s="170" t="s">
        <v>310</v>
      </c>
      <c r="D348" s="170" t="s">
        <v>310</v>
      </c>
      <c r="E348" s="170">
        <v>790.8</v>
      </c>
      <c r="F348" s="170">
        <v>820.5</v>
      </c>
      <c r="G348" s="170">
        <v>1367.1</v>
      </c>
      <c r="H348" s="170">
        <v>1835.4</v>
      </c>
      <c r="I348" s="170">
        <v>1945.1</v>
      </c>
      <c r="J348" s="170">
        <v>1948.8</v>
      </c>
      <c r="K348" s="170">
        <v>1950.5</v>
      </c>
      <c r="L348" s="170">
        <v>1946</v>
      </c>
      <c r="M348" s="170">
        <v>1940.9</v>
      </c>
      <c r="N348" s="170">
        <v>3968.6</v>
      </c>
      <c r="O348" s="170">
        <v>3510.2</v>
      </c>
      <c r="P348" s="170">
        <v>3510.2</v>
      </c>
      <c r="Q348" s="170">
        <v>3538.1</v>
      </c>
      <c r="R348" s="170">
        <v>3519</v>
      </c>
      <c r="S348" s="170">
        <v>3485.7</v>
      </c>
      <c r="T348" s="170">
        <v>3485.7</v>
      </c>
      <c r="U348" s="170">
        <v>5261.1</v>
      </c>
      <c r="V348" s="170">
        <v>5342</v>
      </c>
      <c r="W348" s="170">
        <v>5326.9</v>
      </c>
      <c r="X348" s="170">
        <v>5411.4</v>
      </c>
      <c r="Y348" s="170">
        <v>0</v>
      </c>
      <c r="Z348" s="170">
        <v>0</v>
      </c>
      <c r="AA348" s="170">
        <v>0</v>
      </c>
      <c r="AB348" s="170">
        <v>0</v>
      </c>
      <c r="AC348" s="170">
        <v>0</v>
      </c>
      <c r="AD348" s="170">
        <v>0</v>
      </c>
      <c r="AE348" s="170">
        <v>0</v>
      </c>
      <c r="AF348" s="170">
        <v>0</v>
      </c>
      <c r="AG348" s="170">
        <v>0</v>
      </c>
      <c r="AL348"/>
    </row>
    <row r="349" spans="1:38" s="170" customFormat="1" ht="15">
      <c r="A349" s="170" t="s">
        <v>371</v>
      </c>
      <c r="B349" s="170" t="s">
        <v>28</v>
      </c>
      <c r="C349" s="170" t="s">
        <v>310</v>
      </c>
      <c r="D349" s="170" t="s">
        <v>310</v>
      </c>
      <c r="E349" s="170">
        <v>448.3</v>
      </c>
      <c r="F349" s="170">
        <v>447.6</v>
      </c>
      <c r="G349" s="170">
        <v>254.9</v>
      </c>
      <c r="H349" s="170">
        <v>939.5</v>
      </c>
      <c r="I349" s="170">
        <v>975.6</v>
      </c>
      <c r="J349" s="170">
        <v>940.3</v>
      </c>
      <c r="K349" s="170">
        <v>928.3</v>
      </c>
      <c r="L349" s="170">
        <v>928.9</v>
      </c>
      <c r="M349" s="170">
        <v>891.5</v>
      </c>
      <c r="N349" s="170">
        <v>619</v>
      </c>
      <c r="O349" s="170">
        <v>394.7</v>
      </c>
      <c r="P349" s="170">
        <v>349.8</v>
      </c>
      <c r="Q349" s="170">
        <v>371.1</v>
      </c>
      <c r="R349" s="170">
        <v>391.5</v>
      </c>
      <c r="S349" s="170">
        <v>461.1</v>
      </c>
      <c r="T349" s="170">
        <v>707.9</v>
      </c>
      <c r="U349" s="170">
        <v>395.6</v>
      </c>
      <c r="V349" s="170">
        <v>600.5</v>
      </c>
      <c r="W349" s="170">
        <v>516.4</v>
      </c>
      <c r="X349" s="170">
        <v>436.5</v>
      </c>
      <c r="Y349" s="170">
        <v>461.4</v>
      </c>
      <c r="Z349" s="170">
        <v>544.5</v>
      </c>
      <c r="AA349" s="170">
        <v>544.6</v>
      </c>
      <c r="AB349" s="170">
        <v>530.1</v>
      </c>
      <c r="AC349" s="170">
        <v>456.7</v>
      </c>
      <c r="AD349" s="170">
        <v>466.6</v>
      </c>
      <c r="AE349" s="170">
        <v>463.4</v>
      </c>
      <c r="AF349" s="170">
        <v>473.8</v>
      </c>
      <c r="AG349" s="170">
        <v>473.8</v>
      </c>
      <c r="AL349"/>
    </row>
    <row r="350" spans="1:38" s="170" customFormat="1" ht="15">
      <c r="A350" s="170" t="s">
        <v>371</v>
      </c>
      <c r="B350" s="170" t="s">
        <v>316</v>
      </c>
      <c r="C350" s="170" t="s">
        <v>310</v>
      </c>
      <c r="D350" s="170" t="s">
        <v>310</v>
      </c>
      <c r="E350" s="170">
        <v>0</v>
      </c>
      <c r="F350" s="170">
        <v>0</v>
      </c>
      <c r="G350" s="170">
        <v>0</v>
      </c>
      <c r="H350" s="170">
        <v>0</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L350"/>
    </row>
    <row r="351" spans="1:38" s="170" customFormat="1" ht="15">
      <c r="A351" s="170" t="s">
        <v>371</v>
      </c>
      <c r="B351" s="170" t="s">
        <v>318</v>
      </c>
      <c r="C351" s="170" t="s">
        <v>310</v>
      </c>
      <c r="D351" s="170" t="s">
        <v>310</v>
      </c>
      <c r="E351" s="170">
        <v>0</v>
      </c>
      <c r="F351" s="170">
        <v>0</v>
      </c>
      <c r="G351" s="170">
        <v>0</v>
      </c>
      <c r="H351" s="170">
        <v>0</v>
      </c>
      <c r="I351" s="170">
        <v>0</v>
      </c>
      <c r="J351" s="170">
        <v>0</v>
      </c>
      <c r="K351" s="170">
        <v>0</v>
      </c>
      <c r="L351" s="170">
        <v>0</v>
      </c>
      <c r="M351" s="170">
        <v>0</v>
      </c>
      <c r="N351" s="170">
        <v>0</v>
      </c>
      <c r="O351" s="170">
        <v>0</v>
      </c>
      <c r="P351" s="170">
        <v>0</v>
      </c>
      <c r="Q351" s="170">
        <v>0</v>
      </c>
      <c r="R351" s="170">
        <v>0</v>
      </c>
      <c r="S351" s="170">
        <v>0</v>
      </c>
      <c r="T351" s="170">
        <v>0</v>
      </c>
      <c r="U351" s="170">
        <v>0</v>
      </c>
      <c r="V351" s="170">
        <v>0</v>
      </c>
      <c r="W351" s="170">
        <v>0</v>
      </c>
      <c r="X351" s="170">
        <v>0</v>
      </c>
      <c r="Y351" s="170">
        <v>0</v>
      </c>
      <c r="Z351" s="170">
        <v>0</v>
      </c>
      <c r="AA351" s="170">
        <v>0</v>
      </c>
      <c r="AB351" s="170">
        <v>0</v>
      </c>
      <c r="AC351" s="170">
        <v>0</v>
      </c>
      <c r="AD351" s="170">
        <v>0</v>
      </c>
      <c r="AE351" s="170">
        <v>0</v>
      </c>
      <c r="AF351" s="170">
        <v>0</v>
      </c>
      <c r="AG351" s="170">
        <v>0</v>
      </c>
      <c r="AL351"/>
    </row>
    <row r="352" spans="1:38" s="170" customFormat="1" ht="15">
      <c r="A352" s="170" t="s">
        <v>372</v>
      </c>
      <c r="B352" s="170" t="s">
        <v>309</v>
      </c>
      <c r="C352" s="170">
        <v>567.5</v>
      </c>
      <c r="D352" s="170">
        <v>576.4</v>
      </c>
      <c r="E352" s="170">
        <v>561.1</v>
      </c>
      <c r="F352" s="170">
        <v>554.4</v>
      </c>
      <c r="G352" s="170">
        <v>554.4</v>
      </c>
      <c r="H352" s="170">
        <v>538</v>
      </c>
      <c r="I352" s="170">
        <v>539.70000000000005</v>
      </c>
      <c r="J352" s="170">
        <v>528.5</v>
      </c>
      <c r="K352" s="170">
        <v>521.1</v>
      </c>
      <c r="L352" s="170">
        <v>502.7</v>
      </c>
      <c r="M352" s="170">
        <v>507.9</v>
      </c>
      <c r="N352" s="170">
        <v>520.70000000000005</v>
      </c>
      <c r="O352" s="170">
        <v>522.70000000000005</v>
      </c>
      <c r="P352" s="170">
        <v>491.6</v>
      </c>
      <c r="Q352" s="170">
        <v>473.9</v>
      </c>
      <c r="R352" s="170">
        <v>466</v>
      </c>
      <c r="S352" s="170">
        <v>461</v>
      </c>
      <c r="T352" s="170">
        <v>481.2</v>
      </c>
      <c r="U352" s="170">
        <v>451.6</v>
      </c>
      <c r="V352" s="170">
        <v>443.8</v>
      </c>
      <c r="W352" s="170">
        <v>439.1</v>
      </c>
      <c r="X352" s="170">
        <v>449</v>
      </c>
      <c r="Y352" s="170">
        <v>452</v>
      </c>
      <c r="Z352" s="170">
        <v>450.6</v>
      </c>
      <c r="AA352" s="170">
        <v>440.1</v>
      </c>
      <c r="AB352" s="170">
        <v>419.2</v>
      </c>
      <c r="AC352" s="170">
        <v>415.1</v>
      </c>
      <c r="AD352" s="170">
        <v>390.5</v>
      </c>
      <c r="AE352" s="170">
        <v>374.5</v>
      </c>
      <c r="AF352" s="170">
        <v>327.39999999999998</v>
      </c>
      <c r="AG352" s="170">
        <v>304</v>
      </c>
      <c r="AL352"/>
    </row>
    <row r="353" spans="1:38" s="170" customFormat="1" ht="15">
      <c r="A353" s="170" t="s">
        <v>372</v>
      </c>
      <c r="B353" s="170" t="s">
        <v>311</v>
      </c>
      <c r="C353" s="170">
        <v>849.1</v>
      </c>
      <c r="D353" s="170">
        <v>870.7</v>
      </c>
      <c r="E353" s="170">
        <v>881.4</v>
      </c>
      <c r="F353" s="170">
        <v>876.4</v>
      </c>
      <c r="G353" s="170">
        <v>885.3</v>
      </c>
      <c r="H353" s="170">
        <v>880</v>
      </c>
      <c r="I353" s="170">
        <v>873.8</v>
      </c>
      <c r="J353" s="170">
        <v>862.1</v>
      </c>
      <c r="K353" s="170">
        <v>845</v>
      </c>
      <c r="L353" s="170">
        <v>837.2</v>
      </c>
      <c r="M353" s="170">
        <v>837.1</v>
      </c>
      <c r="N353" s="170">
        <v>897.4</v>
      </c>
      <c r="O353" s="170">
        <v>895.8</v>
      </c>
      <c r="P353" s="170">
        <v>844.9</v>
      </c>
      <c r="Q353" s="170">
        <v>839</v>
      </c>
      <c r="R353" s="170">
        <v>845.7</v>
      </c>
      <c r="S353" s="170">
        <v>857.2</v>
      </c>
      <c r="T353" s="170">
        <v>878.3</v>
      </c>
      <c r="U353" s="170">
        <v>858</v>
      </c>
      <c r="V353" s="170">
        <v>844.6</v>
      </c>
      <c r="W353" s="170">
        <v>847.4</v>
      </c>
      <c r="X353" s="170">
        <v>853.8</v>
      </c>
      <c r="Y353" s="170">
        <v>854.4</v>
      </c>
      <c r="Z353" s="170">
        <v>843.4</v>
      </c>
      <c r="AA353" s="170">
        <v>849.4</v>
      </c>
      <c r="AB353" s="170">
        <v>833.5</v>
      </c>
      <c r="AC353" s="170">
        <v>840.7</v>
      </c>
      <c r="AD353" s="170">
        <v>838.2</v>
      </c>
      <c r="AE353" s="170">
        <v>835.1</v>
      </c>
      <c r="AF353" s="170">
        <v>839.6</v>
      </c>
      <c r="AG353" s="170">
        <v>866.7</v>
      </c>
      <c r="AL353"/>
    </row>
    <row r="354" spans="1:38" s="170" customFormat="1" ht="15">
      <c r="A354" s="170" t="s">
        <v>372</v>
      </c>
      <c r="B354" s="170" t="s">
        <v>313</v>
      </c>
      <c r="C354" s="170">
        <v>500.2</v>
      </c>
      <c r="D354" s="170">
        <v>405.1</v>
      </c>
      <c r="E354" s="170">
        <v>401.4</v>
      </c>
      <c r="F354" s="170">
        <v>378</v>
      </c>
      <c r="G354" s="170">
        <v>473.1</v>
      </c>
      <c r="H354" s="170">
        <v>366</v>
      </c>
      <c r="I354" s="170">
        <v>314.3</v>
      </c>
      <c r="J354" s="170">
        <v>315.2</v>
      </c>
      <c r="K354" s="170">
        <v>321.60000000000002</v>
      </c>
      <c r="L354" s="170">
        <v>336.1</v>
      </c>
      <c r="M354" s="170">
        <v>438.3</v>
      </c>
      <c r="N354" s="170">
        <v>565.4</v>
      </c>
      <c r="O354" s="170">
        <v>473.2</v>
      </c>
      <c r="P354" s="170">
        <v>596.1</v>
      </c>
      <c r="Q354" s="170">
        <v>612.29999999999995</v>
      </c>
      <c r="R354" s="170">
        <v>585.6</v>
      </c>
      <c r="S354" s="170">
        <v>566.79999999999995</v>
      </c>
      <c r="T354" s="170">
        <v>546.29999999999995</v>
      </c>
      <c r="U354" s="170">
        <v>592.9</v>
      </c>
      <c r="V354" s="170">
        <v>583.5</v>
      </c>
      <c r="W354" s="170">
        <v>523.4</v>
      </c>
      <c r="X354" s="170">
        <v>538.4</v>
      </c>
      <c r="Y354" s="170">
        <v>549.20000000000005</v>
      </c>
      <c r="Z354" s="170">
        <v>556.29999999999995</v>
      </c>
      <c r="AA354" s="170">
        <v>615.9</v>
      </c>
      <c r="AB354" s="170">
        <v>573</v>
      </c>
      <c r="AC354" s="170">
        <v>562.20000000000005</v>
      </c>
      <c r="AD354" s="170">
        <v>598.29999999999995</v>
      </c>
      <c r="AE354" s="170">
        <v>543</v>
      </c>
      <c r="AF354" s="170">
        <v>544.9</v>
      </c>
      <c r="AG354" s="170">
        <v>549.79999999999995</v>
      </c>
      <c r="AL354"/>
    </row>
    <row r="355" spans="1:38" s="170" customFormat="1" ht="15">
      <c r="A355" s="170" t="s">
        <v>372</v>
      </c>
      <c r="B355" s="170" t="s">
        <v>28</v>
      </c>
      <c r="C355" s="170">
        <v>369</v>
      </c>
      <c r="D355" s="170">
        <v>377.9</v>
      </c>
      <c r="E355" s="170">
        <v>356.5</v>
      </c>
      <c r="F355" s="170">
        <v>334.2</v>
      </c>
      <c r="G355" s="170">
        <v>331.4</v>
      </c>
      <c r="H355" s="170">
        <v>315.7</v>
      </c>
      <c r="I355" s="170">
        <v>361.1</v>
      </c>
      <c r="J355" s="170">
        <v>374.9</v>
      </c>
      <c r="K355" s="170">
        <v>345.3</v>
      </c>
      <c r="L355" s="170">
        <v>361.6</v>
      </c>
      <c r="M355" s="170">
        <v>346.6</v>
      </c>
      <c r="N355" s="170">
        <v>315.7</v>
      </c>
      <c r="O355" s="170">
        <v>327.7</v>
      </c>
      <c r="P355" s="170">
        <v>311.7</v>
      </c>
      <c r="Q355" s="170">
        <v>299.89999999999998</v>
      </c>
      <c r="R355" s="170">
        <v>297.89999999999998</v>
      </c>
      <c r="S355" s="170">
        <v>300.10000000000002</v>
      </c>
      <c r="T355" s="170">
        <v>299.2</v>
      </c>
      <c r="U355" s="170">
        <v>300.60000000000002</v>
      </c>
      <c r="V355" s="170">
        <v>302.2</v>
      </c>
      <c r="W355" s="170">
        <v>295.5</v>
      </c>
      <c r="X355" s="170">
        <v>298</v>
      </c>
      <c r="Y355" s="170">
        <v>293</v>
      </c>
      <c r="Z355" s="170">
        <v>286.89999999999998</v>
      </c>
      <c r="AA355" s="170">
        <v>287.60000000000002</v>
      </c>
      <c r="AB355" s="170">
        <v>285.7</v>
      </c>
      <c r="AC355" s="170">
        <v>289.8</v>
      </c>
      <c r="AD355" s="170">
        <v>289.3</v>
      </c>
      <c r="AE355" s="170">
        <v>289.8</v>
      </c>
      <c r="AF355" s="170">
        <v>292.89999999999998</v>
      </c>
      <c r="AG355" s="170">
        <v>292.89999999999998</v>
      </c>
      <c r="AL355"/>
    </row>
    <row r="356" spans="1:38" s="170" customFormat="1" ht="15">
      <c r="A356" s="170" t="s">
        <v>372</v>
      </c>
      <c r="B356" s="170" t="s">
        <v>316</v>
      </c>
      <c r="C356" s="170">
        <v>806.7</v>
      </c>
      <c r="D356" s="170">
        <v>825.2</v>
      </c>
      <c r="E356" s="170">
        <v>897.1</v>
      </c>
      <c r="F356" s="170">
        <v>886.8</v>
      </c>
      <c r="G356" s="170">
        <v>842.5</v>
      </c>
      <c r="H356" s="170">
        <v>947</v>
      </c>
      <c r="I356" s="170">
        <v>1006.7</v>
      </c>
      <c r="J356" s="170">
        <v>1081.3</v>
      </c>
      <c r="K356" s="170">
        <v>1101.5</v>
      </c>
      <c r="L356" s="170">
        <v>940.6</v>
      </c>
      <c r="M356" s="170">
        <v>1055.0999999999999</v>
      </c>
      <c r="N356" s="170">
        <v>1166.0999999999999</v>
      </c>
      <c r="O356" s="170">
        <v>1131.3</v>
      </c>
      <c r="P356" s="170">
        <v>688</v>
      </c>
      <c r="Q356" s="170">
        <v>677.4</v>
      </c>
      <c r="R356" s="170">
        <v>789.4</v>
      </c>
      <c r="S356" s="170">
        <v>769.8</v>
      </c>
      <c r="T356" s="170">
        <v>760.2</v>
      </c>
      <c r="U356" s="170">
        <v>761.3</v>
      </c>
      <c r="V356" s="170">
        <v>837.3</v>
      </c>
      <c r="W356" s="170">
        <v>836.5</v>
      </c>
      <c r="X356" s="170">
        <v>809.6</v>
      </c>
      <c r="Y356" s="170">
        <v>810.1</v>
      </c>
      <c r="Z356" s="170">
        <v>788.1</v>
      </c>
      <c r="AA356" s="170">
        <v>798.5</v>
      </c>
      <c r="AB356" s="170">
        <v>778</v>
      </c>
      <c r="AC356" s="170">
        <v>803.1</v>
      </c>
      <c r="AD356" s="170">
        <v>784.3</v>
      </c>
      <c r="AE356" s="170">
        <v>654.29999999999995</v>
      </c>
      <c r="AF356" s="170">
        <v>653.6</v>
      </c>
      <c r="AG356" s="170">
        <v>644.6</v>
      </c>
      <c r="AL356"/>
    </row>
    <row r="357" spans="1:38" s="170" customFormat="1" ht="15">
      <c r="A357" s="170" t="s">
        <v>372</v>
      </c>
      <c r="B357" s="170" t="s">
        <v>318</v>
      </c>
      <c r="C357" s="170">
        <v>697.3</v>
      </c>
      <c r="D357" s="170">
        <v>779.9</v>
      </c>
      <c r="E357" s="170">
        <v>923.4</v>
      </c>
      <c r="F357" s="170">
        <v>863.7</v>
      </c>
      <c r="G357" s="170">
        <v>890.8</v>
      </c>
      <c r="H357" s="170">
        <v>848.2</v>
      </c>
      <c r="I357" s="170">
        <v>874.9</v>
      </c>
      <c r="J357" s="170">
        <v>798.7</v>
      </c>
      <c r="K357" s="170">
        <v>860</v>
      </c>
      <c r="L357" s="170">
        <v>758.7</v>
      </c>
      <c r="M357" s="170">
        <v>756.7</v>
      </c>
      <c r="N357" s="170">
        <v>750.8</v>
      </c>
      <c r="O357" s="170">
        <v>754.5</v>
      </c>
      <c r="P357" s="170">
        <v>736.6</v>
      </c>
      <c r="Q357" s="170">
        <v>745.4</v>
      </c>
      <c r="R357" s="170">
        <v>811.1</v>
      </c>
      <c r="S357" s="170">
        <v>802.6</v>
      </c>
      <c r="T357" s="170">
        <v>760.6</v>
      </c>
      <c r="U357" s="170">
        <v>725.5</v>
      </c>
      <c r="V357" s="170">
        <v>693.3</v>
      </c>
      <c r="W357" s="170">
        <v>675.6</v>
      </c>
      <c r="X357" s="170">
        <v>657.8</v>
      </c>
      <c r="Y357" s="170">
        <v>631.79999999999995</v>
      </c>
      <c r="Z357" s="170">
        <v>606.5</v>
      </c>
      <c r="AA357" s="170">
        <v>607.20000000000005</v>
      </c>
      <c r="AB357" s="170">
        <v>583.79999999999995</v>
      </c>
      <c r="AC357" s="170">
        <v>574.5</v>
      </c>
      <c r="AD357" s="170">
        <v>572.1</v>
      </c>
      <c r="AE357" s="170">
        <v>542.6</v>
      </c>
      <c r="AF357" s="170">
        <v>542.4</v>
      </c>
      <c r="AG357" s="170">
        <v>542.20000000000005</v>
      </c>
      <c r="AL357"/>
    </row>
    <row r="358" spans="1:38" s="170" customFormat="1" ht="15">
      <c r="A358" s="170" t="s">
        <v>373</v>
      </c>
      <c r="B358" s="170" t="s">
        <v>309</v>
      </c>
      <c r="C358" s="170" t="s">
        <v>310</v>
      </c>
      <c r="D358" s="170" t="s">
        <v>310</v>
      </c>
      <c r="E358" s="170">
        <v>0</v>
      </c>
      <c r="F358" s="170">
        <v>3</v>
      </c>
      <c r="G358" s="170">
        <v>3.7</v>
      </c>
      <c r="H358" s="170">
        <v>2.6</v>
      </c>
      <c r="I358" s="170">
        <v>0.5</v>
      </c>
      <c r="J358" s="170">
        <v>4.2</v>
      </c>
      <c r="K358" s="170">
        <v>237.2</v>
      </c>
      <c r="L358" s="170">
        <v>173.3</v>
      </c>
      <c r="M358" s="170">
        <v>66.2</v>
      </c>
      <c r="N358" s="170">
        <v>109.7</v>
      </c>
      <c r="O358" s="170">
        <v>258.60000000000002</v>
      </c>
      <c r="P358" s="170">
        <v>280.39999999999998</v>
      </c>
      <c r="Q358" s="170">
        <v>84.3</v>
      </c>
      <c r="R358" s="170">
        <v>148.19999999999999</v>
      </c>
      <c r="S358" s="170">
        <v>278.3</v>
      </c>
      <c r="T358" s="170">
        <v>363.1</v>
      </c>
      <c r="U358" s="170">
        <v>217.3</v>
      </c>
      <c r="V358" s="170">
        <v>189.9</v>
      </c>
      <c r="W358" s="170">
        <v>297.2</v>
      </c>
      <c r="X358" s="170">
        <v>218.2</v>
      </c>
      <c r="Y358" s="170">
        <v>253.7</v>
      </c>
      <c r="Z358" s="170">
        <v>273.89999999999998</v>
      </c>
      <c r="AA358" s="170">
        <v>251.5</v>
      </c>
      <c r="AB358" s="170">
        <v>288</v>
      </c>
      <c r="AC358" s="170">
        <v>335.8</v>
      </c>
      <c r="AD358" s="170">
        <v>347.5</v>
      </c>
      <c r="AE358" s="170">
        <v>348.6</v>
      </c>
      <c r="AF358" s="170">
        <v>338</v>
      </c>
      <c r="AG358" s="170">
        <v>350.9</v>
      </c>
      <c r="AL358"/>
    </row>
    <row r="359" spans="1:38" s="170" customFormat="1" ht="15">
      <c r="A359" s="170" t="s">
        <v>373</v>
      </c>
      <c r="B359" s="170" t="s">
        <v>311</v>
      </c>
      <c r="C359" s="170" t="s">
        <v>310</v>
      </c>
      <c r="D359" s="170" t="s">
        <v>310</v>
      </c>
      <c r="E359" s="170">
        <v>0</v>
      </c>
      <c r="F359" s="170">
        <v>0</v>
      </c>
      <c r="G359" s="170">
        <v>0</v>
      </c>
      <c r="H359" s="170">
        <v>0</v>
      </c>
      <c r="I359" s="170">
        <v>0</v>
      </c>
      <c r="J359" s="170">
        <v>0</v>
      </c>
      <c r="K359" s="170">
        <v>0</v>
      </c>
      <c r="L359" s="170">
        <v>0</v>
      </c>
      <c r="M359" s="170">
        <v>0</v>
      </c>
      <c r="N359" s="170">
        <v>0</v>
      </c>
      <c r="O359" s="170">
        <v>0</v>
      </c>
      <c r="P359" s="170">
        <v>0</v>
      </c>
      <c r="Q359" s="170">
        <v>0</v>
      </c>
      <c r="R359" s="170">
        <v>0</v>
      </c>
      <c r="S359" s="170">
        <v>0</v>
      </c>
      <c r="T359" s="170">
        <v>0</v>
      </c>
      <c r="U359" s="170">
        <v>0</v>
      </c>
      <c r="V359" s="170">
        <v>0</v>
      </c>
      <c r="W359" s="170">
        <v>0</v>
      </c>
      <c r="X359" s="170">
        <v>0</v>
      </c>
      <c r="Y359" s="170">
        <v>0</v>
      </c>
      <c r="Z359" s="170">
        <v>0</v>
      </c>
      <c r="AA359" s="170">
        <v>0</v>
      </c>
      <c r="AB359" s="170">
        <v>0</v>
      </c>
      <c r="AC359" s="170">
        <v>0</v>
      </c>
      <c r="AD359" s="170">
        <v>0</v>
      </c>
      <c r="AE359" s="170">
        <v>0</v>
      </c>
      <c r="AF359" s="170">
        <v>0</v>
      </c>
      <c r="AG359" s="170">
        <v>0</v>
      </c>
      <c r="AL359"/>
    </row>
    <row r="360" spans="1:38" s="170" customFormat="1" ht="15">
      <c r="A360" s="170" t="s">
        <v>373</v>
      </c>
      <c r="B360" s="170" t="s">
        <v>313</v>
      </c>
      <c r="C360" s="170" t="s">
        <v>310</v>
      </c>
      <c r="D360" s="170" t="s">
        <v>310</v>
      </c>
      <c r="E360" s="170">
        <v>0</v>
      </c>
      <c r="F360" s="170">
        <v>875.1</v>
      </c>
      <c r="G360" s="170">
        <v>802.1</v>
      </c>
      <c r="H360" s="170">
        <v>844.3</v>
      </c>
      <c r="I360" s="170">
        <v>1604.3</v>
      </c>
      <c r="J360" s="170">
        <v>825</v>
      </c>
      <c r="K360" s="170">
        <v>1055.5</v>
      </c>
      <c r="L360" s="170">
        <v>1055.8</v>
      </c>
      <c r="M360" s="170">
        <v>778.5</v>
      </c>
      <c r="N360" s="170">
        <v>689.8</v>
      </c>
      <c r="O360" s="170">
        <v>840.8</v>
      </c>
      <c r="P360" s="170">
        <v>826.4</v>
      </c>
      <c r="Q360" s="170">
        <v>671.8</v>
      </c>
      <c r="R360" s="170">
        <v>868</v>
      </c>
      <c r="S360" s="170">
        <v>834.7</v>
      </c>
      <c r="T360" s="170">
        <v>779.4</v>
      </c>
      <c r="U360" s="170">
        <v>849.7</v>
      </c>
      <c r="V360" s="170">
        <v>820.1</v>
      </c>
      <c r="W360" s="170">
        <v>1055.5</v>
      </c>
      <c r="X360" s="170">
        <v>871.6</v>
      </c>
      <c r="Y360" s="170">
        <v>874.3</v>
      </c>
      <c r="Z360" s="170">
        <v>878.1</v>
      </c>
      <c r="AA360" s="170">
        <v>878.4</v>
      </c>
      <c r="AB360" s="170">
        <v>660.8</v>
      </c>
      <c r="AC360" s="170">
        <v>678.2</v>
      </c>
      <c r="AD360" s="170">
        <v>663.1</v>
      </c>
      <c r="AE360" s="170">
        <v>636.6</v>
      </c>
      <c r="AF360" s="170">
        <v>673.7</v>
      </c>
      <c r="AG360" s="170">
        <v>682.6</v>
      </c>
      <c r="AL360"/>
    </row>
    <row r="361" spans="1:38" s="170" customFormat="1" ht="15">
      <c r="A361" s="170" t="s">
        <v>373</v>
      </c>
      <c r="B361" s="170" t="s">
        <v>28</v>
      </c>
      <c r="C361" s="170" t="s">
        <v>310</v>
      </c>
      <c r="D361" s="170" t="s">
        <v>310</v>
      </c>
      <c r="E361" s="170">
        <v>0</v>
      </c>
      <c r="F361" s="170">
        <v>0</v>
      </c>
      <c r="G361" s="170">
        <v>0</v>
      </c>
      <c r="H361" s="170">
        <v>0</v>
      </c>
      <c r="I361" s="170">
        <v>0</v>
      </c>
      <c r="J361" s="170">
        <v>0</v>
      </c>
      <c r="K361" s="170">
        <v>0</v>
      </c>
      <c r="L361" s="170">
        <v>0</v>
      </c>
      <c r="M361" s="170">
        <v>0</v>
      </c>
      <c r="N361" s="170">
        <v>0</v>
      </c>
      <c r="O361" s="170">
        <v>0</v>
      </c>
      <c r="P361" s="170">
        <v>0</v>
      </c>
      <c r="Q361" s="170">
        <v>0</v>
      </c>
      <c r="R361" s="170">
        <v>0</v>
      </c>
      <c r="S361" s="170">
        <v>0</v>
      </c>
      <c r="T361" s="170">
        <v>0</v>
      </c>
      <c r="U361" s="170">
        <v>0</v>
      </c>
      <c r="V361" s="170">
        <v>527.6</v>
      </c>
      <c r="W361" s="170">
        <v>759</v>
      </c>
      <c r="X361" s="170">
        <v>596.5</v>
      </c>
      <c r="Y361" s="170">
        <v>566.29999999999995</v>
      </c>
      <c r="Z361" s="170">
        <v>460.4</v>
      </c>
      <c r="AA361" s="170">
        <v>555.1</v>
      </c>
      <c r="AB361" s="170">
        <v>561.1</v>
      </c>
      <c r="AC361" s="170">
        <v>551.20000000000005</v>
      </c>
      <c r="AD361" s="170">
        <v>551.20000000000005</v>
      </c>
      <c r="AE361" s="170">
        <v>551.20000000000005</v>
      </c>
      <c r="AF361" s="170">
        <v>551.20000000000005</v>
      </c>
      <c r="AG361" s="170">
        <v>551.20000000000005</v>
      </c>
      <c r="AL361"/>
    </row>
    <row r="362" spans="1:38" s="170" customFormat="1" ht="15">
      <c r="A362" s="170" t="s">
        <v>373</v>
      </c>
      <c r="B362" s="170" t="s">
        <v>316</v>
      </c>
      <c r="C362" s="170" t="s">
        <v>310</v>
      </c>
      <c r="D362" s="170" t="s">
        <v>310</v>
      </c>
      <c r="E362" s="170">
        <v>0</v>
      </c>
      <c r="F362" s="170">
        <v>0</v>
      </c>
      <c r="G362" s="170">
        <v>0</v>
      </c>
      <c r="H362" s="170">
        <v>0</v>
      </c>
      <c r="I362" s="170">
        <v>0</v>
      </c>
      <c r="J362" s="170">
        <v>0</v>
      </c>
      <c r="K362" s="170">
        <v>0</v>
      </c>
      <c r="L362" s="170">
        <v>0</v>
      </c>
      <c r="M362" s="170">
        <v>0</v>
      </c>
      <c r="N362" s="170">
        <v>0</v>
      </c>
      <c r="O362" s="170">
        <v>0</v>
      </c>
      <c r="P362" s="170">
        <v>0</v>
      </c>
      <c r="Q362" s="170">
        <v>0</v>
      </c>
      <c r="R362" s="170">
        <v>0</v>
      </c>
      <c r="S362" s="170">
        <v>0</v>
      </c>
      <c r="T362" s="170">
        <v>0</v>
      </c>
      <c r="U362" s="170">
        <v>0</v>
      </c>
      <c r="V362" s="170">
        <v>0</v>
      </c>
      <c r="W362" s="170">
        <v>0</v>
      </c>
      <c r="X362" s="170">
        <v>0</v>
      </c>
      <c r="Y362" s="170">
        <v>0</v>
      </c>
      <c r="Z362" s="170">
        <v>0</v>
      </c>
      <c r="AA362" s="170">
        <v>0</v>
      </c>
      <c r="AB362" s="170">
        <v>0</v>
      </c>
      <c r="AC362" s="170">
        <v>0</v>
      </c>
      <c r="AD362" s="170">
        <v>0</v>
      </c>
      <c r="AE362" s="170">
        <v>0</v>
      </c>
      <c r="AF362" s="170">
        <v>0</v>
      </c>
      <c r="AG362" s="170">
        <v>0</v>
      </c>
      <c r="AL362"/>
    </row>
    <row r="363" spans="1:38" s="170" customFormat="1" ht="15">
      <c r="A363" s="170" t="s">
        <v>373</v>
      </c>
      <c r="B363" s="170" t="s">
        <v>318</v>
      </c>
      <c r="C363" s="170" t="s">
        <v>310</v>
      </c>
      <c r="D363" s="170" t="s">
        <v>310</v>
      </c>
      <c r="E363" s="170">
        <v>0</v>
      </c>
      <c r="F363" s="170">
        <v>0</v>
      </c>
      <c r="G363" s="170">
        <v>0</v>
      </c>
      <c r="H363" s="170">
        <v>0</v>
      </c>
      <c r="I363" s="170">
        <v>0</v>
      </c>
      <c r="J363" s="170">
        <v>0</v>
      </c>
      <c r="K363" s="170">
        <v>0</v>
      </c>
      <c r="L363" s="170">
        <v>0</v>
      </c>
      <c r="M363" s="170">
        <v>0</v>
      </c>
      <c r="N363" s="170">
        <v>0</v>
      </c>
      <c r="O363" s="170">
        <v>0</v>
      </c>
      <c r="P363" s="170">
        <v>0</v>
      </c>
      <c r="Q363" s="170">
        <v>0</v>
      </c>
      <c r="R363" s="170">
        <v>0</v>
      </c>
      <c r="S363" s="170">
        <v>0</v>
      </c>
      <c r="T363" s="170">
        <v>0</v>
      </c>
      <c r="U363" s="170">
        <v>0</v>
      </c>
      <c r="V363" s="170">
        <v>0</v>
      </c>
      <c r="W363" s="170">
        <v>0</v>
      </c>
      <c r="X363" s="170">
        <v>0</v>
      </c>
      <c r="Y363" s="170">
        <v>0</v>
      </c>
      <c r="Z363" s="170">
        <v>0</v>
      </c>
      <c r="AA363" s="170">
        <v>0</v>
      </c>
      <c r="AB363" s="170">
        <v>0</v>
      </c>
      <c r="AC363" s="170">
        <v>0</v>
      </c>
      <c r="AD363" s="170">
        <v>654.4</v>
      </c>
      <c r="AE363" s="170">
        <v>655.1</v>
      </c>
      <c r="AF363" s="170">
        <v>655.29999999999995</v>
      </c>
      <c r="AG363" s="170">
        <v>0</v>
      </c>
      <c r="AL363"/>
    </row>
    <row r="364" spans="1:38" s="170" customFormat="1" ht="15">
      <c r="A364" s="170" t="s">
        <v>374</v>
      </c>
      <c r="B364" s="170" t="s">
        <v>309</v>
      </c>
      <c r="C364" s="170" t="s">
        <v>310</v>
      </c>
      <c r="D364" s="170" t="s">
        <v>310</v>
      </c>
      <c r="E364" s="170">
        <v>750.5</v>
      </c>
      <c r="F364" s="170">
        <v>751.5</v>
      </c>
      <c r="G364" s="170">
        <v>759.4</v>
      </c>
      <c r="H364" s="170">
        <v>745.3</v>
      </c>
      <c r="I364" s="170">
        <v>759.9</v>
      </c>
      <c r="J364" s="170">
        <v>753.1</v>
      </c>
      <c r="K364" s="170">
        <v>747.3</v>
      </c>
      <c r="L364" s="170">
        <v>748.2</v>
      </c>
      <c r="M364" s="170">
        <v>767.8</v>
      </c>
      <c r="N364" s="170">
        <v>761.7</v>
      </c>
      <c r="O364" s="170">
        <v>768</v>
      </c>
      <c r="P364" s="170">
        <v>762.4</v>
      </c>
      <c r="Q364" s="170">
        <v>751.2</v>
      </c>
      <c r="R364" s="170">
        <v>747.3</v>
      </c>
      <c r="S364" s="170">
        <v>758.6</v>
      </c>
      <c r="T364" s="170">
        <v>759</v>
      </c>
      <c r="U364" s="170">
        <v>764.7</v>
      </c>
      <c r="V364" s="170">
        <v>765.1</v>
      </c>
      <c r="W364" s="170">
        <v>752.1</v>
      </c>
      <c r="X364" s="170">
        <v>760.4</v>
      </c>
      <c r="Y364" s="170">
        <v>756.4</v>
      </c>
      <c r="Z364" s="170">
        <v>753.5</v>
      </c>
      <c r="AA364" s="170">
        <v>750.5</v>
      </c>
      <c r="AB364" s="170">
        <v>746.4</v>
      </c>
      <c r="AC364" s="170">
        <v>737.8</v>
      </c>
      <c r="AD364" s="170">
        <v>741.3</v>
      </c>
      <c r="AE364" s="170">
        <v>739.6</v>
      </c>
      <c r="AF364" s="170">
        <v>660.5</v>
      </c>
      <c r="AG364" s="170" t="s">
        <v>310</v>
      </c>
      <c r="AL364"/>
    </row>
    <row r="365" spans="1:38" s="170" customFormat="1" ht="15">
      <c r="A365" s="170" t="s">
        <v>374</v>
      </c>
      <c r="B365" s="170" t="s">
        <v>311</v>
      </c>
      <c r="C365" s="170" t="s">
        <v>310</v>
      </c>
      <c r="D365" s="170" t="s">
        <v>310</v>
      </c>
      <c r="E365" s="170">
        <v>0</v>
      </c>
      <c r="F365" s="170">
        <v>0</v>
      </c>
      <c r="G365" s="170">
        <v>0</v>
      </c>
      <c r="H365" s="170">
        <v>0</v>
      </c>
      <c r="I365" s="170">
        <v>0</v>
      </c>
      <c r="J365" s="170">
        <v>0</v>
      </c>
      <c r="K365" s="170">
        <v>0</v>
      </c>
      <c r="L365" s="170">
        <v>0</v>
      </c>
      <c r="M365" s="170">
        <v>0</v>
      </c>
      <c r="N365" s="170">
        <v>0</v>
      </c>
      <c r="O365" s="170">
        <v>0</v>
      </c>
      <c r="P365" s="170">
        <v>0</v>
      </c>
      <c r="Q365" s="170">
        <v>0</v>
      </c>
      <c r="R365" s="170">
        <v>0</v>
      </c>
      <c r="S365" s="170">
        <v>0</v>
      </c>
      <c r="T365" s="170">
        <v>0</v>
      </c>
      <c r="U365" s="170">
        <v>0</v>
      </c>
      <c r="V365" s="170">
        <v>0</v>
      </c>
      <c r="W365" s="170">
        <v>0</v>
      </c>
      <c r="X365" s="170">
        <v>0</v>
      </c>
      <c r="Y365" s="170">
        <v>0</v>
      </c>
      <c r="Z365" s="170">
        <v>0</v>
      </c>
      <c r="AA365" s="170">
        <v>0</v>
      </c>
      <c r="AB365" s="170">
        <v>0</v>
      </c>
      <c r="AC365" s="170">
        <v>0</v>
      </c>
      <c r="AD365" s="170">
        <v>0</v>
      </c>
      <c r="AE365" s="170">
        <v>0</v>
      </c>
      <c r="AF365" s="170">
        <v>0</v>
      </c>
      <c r="AG365" s="170" t="s">
        <v>310</v>
      </c>
      <c r="AL365"/>
    </row>
    <row r="366" spans="1:38" s="170" customFormat="1" ht="15">
      <c r="A366" s="170" t="s">
        <v>374</v>
      </c>
      <c r="B366" s="170" t="s">
        <v>313</v>
      </c>
      <c r="C366" s="170" t="s">
        <v>310</v>
      </c>
      <c r="D366" s="170" t="s">
        <v>310</v>
      </c>
      <c r="E366" s="170">
        <v>750.5</v>
      </c>
      <c r="F366" s="170">
        <v>751.5</v>
      </c>
      <c r="G366" s="170">
        <v>759.4</v>
      </c>
      <c r="H366" s="170">
        <v>745.3</v>
      </c>
      <c r="I366" s="170">
        <v>759.9</v>
      </c>
      <c r="J366" s="170">
        <v>753.1</v>
      </c>
      <c r="K366" s="170">
        <v>747.3</v>
      </c>
      <c r="L366" s="170">
        <v>748.2</v>
      </c>
      <c r="M366" s="170">
        <v>767.8</v>
      </c>
      <c r="N366" s="170">
        <v>761.7</v>
      </c>
      <c r="O366" s="170">
        <v>768</v>
      </c>
      <c r="P366" s="170">
        <v>762.4</v>
      </c>
      <c r="Q366" s="170">
        <v>751.2</v>
      </c>
      <c r="R366" s="170">
        <v>747.3</v>
      </c>
      <c r="S366" s="170">
        <v>758.6</v>
      </c>
      <c r="T366" s="170">
        <v>759</v>
      </c>
      <c r="U366" s="170">
        <v>764.7</v>
      </c>
      <c r="V366" s="170">
        <v>765.1</v>
      </c>
      <c r="W366" s="170">
        <v>752.1</v>
      </c>
      <c r="X366" s="170">
        <v>760.4</v>
      </c>
      <c r="Y366" s="170">
        <v>756.4</v>
      </c>
      <c r="Z366" s="170">
        <v>753.5</v>
      </c>
      <c r="AA366" s="170">
        <v>750.5</v>
      </c>
      <c r="AB366" s="170">
        <v>746.4</v>
      </c>
      <c r="AC366" s="170">
        <v>737.8</v>
      </c>
      <c r="AD366" s="170">
        <v>741.3</v>
      </c>
      <c r="AE366" s="170">
        <v>739.6</v>
      </c>
      <c r="AF366" s="170">
        <v>738.3</v>
      </c>
      <c r="AG366" s="170" t="s">
        <v>310</v>
      </c>
      <c r="AL366"/>
    </row>
    <row r="367" spans="1:38" s="170" customFormat="1" ht="15">
      <c r="A367" s="170" t="s">
        <v>374</v>
      </c>
      <c r="B367" s="170" t="s">
        <v>28</v>
      </c>
      <c r="C367" s="170" t="s">
        <v>310</v>
      </c>
      <c r="D367" s="170" t="s">
        <v>310</v>
      </c>
      <c r="E367" s="170">
        <v>0</v>
      </c>
      <c r="F367" s="170">
        <v>0</v>
      </c>
      <c r="G367" s="170">
        <v>0</v>
      </c>
      <c r="H367" s="170">
        <v>0</v>
      </c>
      <c r="I367" s="170">
        <v>0</v>
      </c>
      <c r="J367" s="170">
        <v>0</v>
      </c>
      <c r="K367" s="170">
        <v>0</v>
      </c>
      <c r="L367" s="170">
        <v>0</v>
      </c>
      <c r="M367" s="170">
        <v>0</v>
      </c>
      <c r="N367" s="170">
        <v>0</v>
      </c>
      <c r="O367" s="170">
        <v>0</v>
      </c>
      <c r="P367" s="170">
        <v>0</v>
      </c>
      <c r="Q367" s="170">
        <v>0</v>
      </c>
      <c r="R367" s="170">
        <v>0</v>
      </c>
      <c r="S367" s="170">
        <v>0</v>
      </c>
      <c r="T367" s="170">
        <v>0</v>
      </c>
      <c r="U367" s="170">
        <v>0</v>
      </c>
      <c r="V367" s="170">
        <v>0</v>
      </c>
      <c r="W367" s="170">
        <v>0</v>
      </c>
      <c r="X367" s="170">
        <v>0</v>
      </c>
      <c r="Y367" s="170">
        <v>0</v>
      </c>
      <c r="Z367" s="170">
        <v>0</v>
      </c>
      <c r="AA367" s="170">
        <v>0</v>
      </c>
      <c r="AB367" s="170">
        <v>0</v>
      </c>
      <c r="AC367" s="170">
        <v>0</v>
      </c>
      <c r="AD367" s="170">
        <v>0</v>
      </c>
      <c r="AE367" s="170">
        <v>0</v>
      </c>
      <c r="AF367" s="170">
        <v>504.9</v>
      </c>
      <c r="AG367" s="170" t="s">
        <v>310</v>
      </c>
      <c r="AL367"/>
    </row>
    <row r="368" spans="1:38" s="170" customFormat="1" ht="15">
      <c r="A368" s="170" t="s">
        <v>374</v>
      </c>
      <c r="B368" s="170" t="s">
        <v>316</v>
      </c>
      <c r="C368" s="170" t="s">
        <v>310</v>
      </c>
      <c r="D368" s="170" t="s">
        <v>310</v>
      </c>
      <c r="E368" s="170">
        <v>0</v>
      </c>
      <c r="F368" s="170">
        <v>0</v>
      </c>
      <c r="G368" s="170">
        <v>0</v>
      </c>
      <c r="H368" s="170">
        <v>0</v>
      </c>
      <c r="I368" s="170">
        <v>0</v>
      </c>
      <c r="J368" s="170">
        <v>0</v>
      </c>
      <c r="K368" s="170">
        <v>0</v>
      </c>
      <c r="L368" s="170">
        <v>0</v>
      </c>
      <c r="M368" s="170">
        <v>0</v>
      </c>
      <c r="N368" s="170">
        <v>0</v>
      </c>
      <c r="O368" s="170">
        <v>0</v>
      </c>
      <c r="P368" s="170">
        <v>0</v>
      </c>
      <c r="Q368" s="170">
        <v>0</v>
      </c>
      <c r="R368" s="170">
        <v>0</v>
      </c>
      <c r="S368" s="170">
        <v>0</v>
      </c>
      <c r="T368" s="170">
        <v>0</v>
      </c>
      <c r="U368" s="170">
        <v>0</v>
      </c>
      <c r="V368" s="170">
        <v>0</v>
      </c>
      <c r="W368" s="170">
        <v>0</v>
      </c>
      <c r="X368" s="170">
        <v>0</v>
      </c>
      <c r="Y368" s="170">
        <v>0</v>
      </c>
      <c r="Z368" s="170">
        <v>0</v>
      </c>
      <c r="AA368" s="170">
        <v>0</v>
      </c>
      <c r="AB368" s="170">
        <v>0</v>
      </c>
      <c r="AC368" s="170">
        <v>0</v>
      </c>
      <c r="AD368" s="170">
        <v>0</v>
      </c>
      <c r="AE368" s="170">
        <v>0</v>
      </c>
      <c r="AF368" s="170">
        <v>0</v>
      </c>
      <c r="AG368" s="170" t="s">
        <v>310</v>
      </c>
      <c r="AL368"/>
    </row>
    <row r="369" spans="1:38" s="170" customFormat="1" ht="15">
      <c r="A369" s="170" t="s">
        <v>374</v>
      </c>
      <c r="B369" s="170" t="s">
        <v>318</v>
      </c>
      <c r="C369" s="170" t="s">
        <v>310</v>
      </c>
      <c r="D369" s="170" t="s">
        <v>310</v>
      </c>
      <c r="E369" s="170">
        <v>0</v>
      </c>
      <c r="F369" s="170">
        <v>0</v>
      </c>
      <c r="G369" s="170">
        <v>0</v>
      </c>
      <c r="H369" s="170">
        <v>0</v>
      </c>
      <c r="I369" s="170">
        <v>0</v>
      </c>
      <c r="J369" s="170">
        <v>0</v>
      </c>
      <c r="K369" s="170">
        <v>0</v>
      </c>
      <c r="L369" s="170">
        <v>0</v>
      </c>
      <c r="M369" s="170">
        <v>0</v>
      </c>
      <c r="N369" s="170">
        <v>0</v>
      </c>
      <c r="O369" s="170">
        <v>0</v>
      </c>
      <c r="P369" s="170">
        <v>0</v>
      </c>
      <c r="Q369" s="170">
        <v>0</v>
      </c>
      <c r="R369" s="170">
        <v>0</v>
      </c>
      <c r="S369" s="170">
        <v>0</v>
      </c>
      <c r="T369" s="170">
        <v>0</v>
      </c>
      <c r="U369" s="170">
        <v>0</v>
      </c>
      <c r="V369" s="170">
        <v>0</v>
      </c>
      <c r="W369" s="170">
        <v>0</v>
      </c>
      <c r="X369" s="170">
        <v>0</v>
      </c>
      <c r="Y369" s="170">
        <v>0</v>
      </c>
      <c r="Z369" s="170">
        <v>0</v>
      </c>
      <c r="AA369" s="170">
        <v>0</v>
      </c>
      <c r="AB369" s="170">
        <v>0</v>
      </c>
      <c r="AC369" s="170">
        <v>0</v>
      </c>
      <c r="AD369" s="170">
        <v>0</v>
      </c>
      <c r="AE369" s="170">
        <v>0</v>
      </c>
      <c r="AF369" s="170">
        <v>0</v>
      </c>
      <c r="AG369" s="170" t="s">
        <v>310</v>
      </c>
      <c r="AL369"/>
    </row>
    <row r="370" spans="1:38" s="170" customFormat="1" ht="15">
      <c r="A370" s="170" t="s">
        <v>375</v>
      </c>
      <c r="B370" s="170" t="s">
        <v>309</v>
      </c>
      <c r="C370" s="170">
        <v>1005.7</v>
      </c>
      <c r="D370" s="170">
        <v>955.8</v>
      </c>
      <c r="E370" s="170">
        <v>988.2</v>
      </c>
      <c r="F370" s="170">
        <v>965</v>
      </c>
      <c r="G370" s="170">
        <v>942.7</v>
      </c>
      <c r="H370" s="170">
        <v>962.4</v>
      </c>
      <c r="I370" s="170">
        <v>856.9</v>
      </c>
      <c r="J370" s="170">
        <v>834</v>
      </c>
      <c r="K370" s="170">
        <v>811.1</v>
      </c>
      <c r="L370" s="170">
        <v>792.6</v>
      </c>
      <c r="M370" s="170">
        <v>831.8</v>
      </c>
      <c r="N370" s="170">
        <v>845.2</v>
      </c>
      <c r="O370" s="170">
        <v>827.7</v>
      </c>
      <c r="P370" s="170">
        <v>790.3</v>
      </c>
      <c r="Q370" s="170">
        <v>789.3</v>
      </c>
      <c r="R370" s="170">
        <v>788.3</v>
      </c>
      <c r="S370" s="170">
        <v>738.5</v>
      </c>
      <c r="T370" s="170">
        <v>761</v>
      </c>
      <c r="U370" s="170">
        <v>755.2</v>
      </c>
      <c r="V370" s="170">
        <v>732.8</v>
      </c>
      <c r="W370" s="170">
        <v>725.9</v>
      </c>
      <c r="X370" s="170">
        <v>713.8</v>
      </c>
      <c r="Y370" s="170">
        <v>691.7</v>
      </c>
      <c r="Z370" s="170">
        <v>646.5</v>
      </c>
      <c r="AA370" s="170">
        <v>664.1</v>
      </c>
      <c r="AB370" s="170">
        <v>581.5</v>
      </c>
      <c r="AC370" s="170">
        <v>519</v>
      </c>
      <c r="AD370" s="170">
        <v>540</v>
      </c>
      <c r="AE370" s="170">
        <v>542.4</v>
      </c>
      <c r="AF370" s="170">
        <v>494.3</v>
      </c>
      <c r="AG370" s="170">
        <v>407.4</v>
      </c>
      <c r="AL370"/>
    </row>
    <row r="371" spans="1:38" s="170" customFormat="1" ht="15">
      <c r="A371" s="170" t="s">
        <v>375</v>
      </c>
      <c r="B371" s="170" t="s">
        <v>311</v>
      </c>
      <c r="C371" s="170">
        <v>1157.8</v>
      </c>
      <c r="D371" s="170">
        <v>1174.9000000000001</v>
      </c>
      <c r="E371" s="170">
        <v>1137.2</v>
      </c>
      <c r="F371" s="170">
        <v>1088.5</v>
      </c>
      <c r="G371" s="170">
        <v>1070</v>
      </c>
      <c r="H371" s="170">
        <v>1147.0999999999999</v>
      </c>
      <c r="I371" s="170">
        <v>1010.8</v>
      </c>
      <c r="J371" s="170">
        <v>960</v>
      </c>
      <c r="K371" s="170">
        <v>932.4</v>
      </c>
      <c r="L371" s="170">
        <v>940.3</v>
      </c>
      <c r="M371" s="170">
        <v>1004.2</v>
      </c>
      <c r="N371" s="170">
        <v>998.8</v>
      </c>
      <c r="O371" s="170">
        <v>1005.6</v>
      </c>
      <c r="P371" s="170">
        <v>1006.8</v>
      </c>
      <c r="Q371" s="170">
        <v>1025</v>
      </c>
      <c r="R371" s="170">
        <v>1018.2</v>
      </c>
      <c r="S371" s="170">
        <v>1025.3</v>
      </c>
      <c r="T371" s="170">
        <v>1000.9</v>
      </c>
      <c r="U371" s="170">
        <v>1018.6</v>
      </c>
      <c r="V371" s="170">
        <v>1008.7</v>
      </c>
      <c r="W371" s="170">
        <v>1033</v>
      </c>
      <c r="X371" s="170">
        <v>1024.7</v>
      </c>
      <c r="Y371" s="170">
        <v>1032.7</v>
      </c>
      <c r="Z371" s="170">
        <v>1057.0999999999999</v>
      </c>
      <c r="AA371" s="170">
        <v>1007.5</v>
      </c>
      <c r="AB371" s="170">
        <v>1001.5</v>
      </c>
      <c r="AC371" s="170">
        <v>989.9</v>
      </c>
      <c r="AD371" s="170">
        <v>992</v>
      </c>
      <c r="AE371" s="170">
        <v>1048.5</v>
      </c>
      <c r="AF371" s="170">
        <v>1016.1</v>
      </c>
      <c r="AG371" s="170">
        <v>1016.1</v>
      </c>
      <c r="AL371"/>
    </row>
    <row r="372" spans="1:38" s="170" customFormat="1" ht="15">
      <c r="A372" s="170" t="s">
        <v>375</v>
      </c>
      <c r="B372" s="170" t="s">
        <v>313</v>
      </c>
      <c r="C372" s="170">
        <v>747.9</v>
      </c>
      <c r="D372" s="170">
        <v>709.4</v>
      </c>
      <c r="E372" s="170">
        <v>759.9</v>
      </c>
      <c r="F372" s="170">
        <v>807.9</v>
      </c>
      <c r="G372" s="170">
        <v>758.1</v>
      </c>
      <c r="H372" s="170">
        <v>741.9</v>
      </c>
      <c r="I372" s="170">
        <v>755.8</v>
      </c>
      <c r="J372" s="170">
        <v>753.1</v>
      </c>
      <c r="K372" s="170">
        <v>750</v>
      </c>
      <c r="L372" s="170">
        <v>764.9</v>
      </c>
      <c r="M372" s="170">
        <v>735.7</v>
      </c>
      <c r="N372" s="170">
        <v>734</v>
      </c>
      <c r="O372" s="170">
        <v>747</v>
      </c>
      <c r="P372" s="170">
        <v>752.3</v>
      </c>
      <c r="Q372" s="170">
        <v>724.3</v>
      </c>
      <c r="R372" s="170">
        <v>717.6</v>
      </c>
      <c r="S372" s="170">
        <v>698.7</v>
      </c>
      <c r="T372" s="170">
        <v>736.6</v>
      </c>
      <c r="U372" s="170">
        <v>752.2</v>
      </c>
      <c r="V372" s="170">
        <v>760.2</v>
      </c>
      <c r="W372" s="170">
        <v>761.6</v>
      </c>
      <c r="X372" s="170">
        <v>749.4</v>
      </c>
      <c r="Y372" s="170">
        <v>728.6</v>
      </c>
      <c r="Z372" s="170">
        <v>749.9</v>
      </c>
      <c r="AA372" s="170">
        <v>750.8</v>
      </c>
      <c r="AB372" s="170">
        <v>796.3</v>
      </c>
      <c r="AC372" s="170">
        <v>688.4</v>
      </c>
      <c r="AD372" s="170">
        <v>766.7</v>
      </c>
      <c r="AE372" s="170">
        <v>731.8</v>
      </c>
      <c r="AF372" s="170">
        <v>725.9</v>
      </c>
      <c r="AG372" s="170">
        <v>733.1</v>
      </c>
      <c r="AL372"/>
    </row>
    <row r="373" spans="1:38" s="170" customFormat="1" ht="15">
      <c r="A373" s="170" t="s">
        <v>375</v>
      </c>
      <c r="B373" s="170" t="s">
        <v>28</v>
      </c>
      <c r="C373" s="170">
        <v>461</v>
      </c>
      <c r="D373" s="170">
        <v>448.4</v>
      </c>
      <c r="E373" s="170">
        <v>463.4</v>
      </c>
      <c r="F373" s="170">
        <v>425</v>
      </c>
      <c r="G373" s="170">
        <v>436.1</v>
      </c>
      <c r="H373" s="170">
        <v>436.9</v>
      </c>
      <c r="I373" s="170">
        <v>495.2</v>
      </c>
      <c r="J373" s="170">
        <v>495.2</v>
      </c>
      <c r="K373" s="170">
        <v>483.3</v>
      </c>
      <c r="L373" s="170">
        <v>520.9</v>
      </c>
      <c r="M373" s="170">
        <v>507.9</v>
      </c>
      <c r="N373" s="170">
        <v>484.5</v>
      </c>
      <c r="O373" s="170">
        <v>448.3</v>
      </c>
      <c r="P373" s="170">
        <v>435.9</v>
      </c>
      <c r="Q373" s="170">
        <v>417.7</v>
      </c>
      <c r="R373" s="170">
        <v>461.5</v>
      </c>
      <c r="S373" s="170">
        <v>418.2</v>
      </c>
      <c r="T373" s="170">
        <v>418.3</v>
      </c>
      <c r="U373" s="170">
        <v>424.8</v>
      </c>
      <c r="V373" s="170">
        <v>387.1</v>
      </c>
      <c r="W373" s="170">
        <v>492.4</v>
      </c>
      <c r="X373" s="170">
        <v>402.8</v>
      </c>
      <c r="Y373" s="170">
        <v>389.6</v>
      </c>
      <c r="Z373" s="170">
        <v>425.9</v>
      </c>
      <c r="AA373" s="170">
        <v>444.3</v>
      </c>
      <c r="AB373" s="170">
        <v>340.2</v>
      </c>
      <c r="AC373" s="170">
        <v>352.8</v>
      </c>
      <c r="AD373" s="170">
        <v>391.5</v>
      </c>
      <c r="AE373" s="170">
        <v>449.2</v>
      </c>
      <c r="AF373" s="170">
        <v>488.6</v>
      </c>
      <c r="AG373" s="170">
        <v>488.6</v>
      </c>
      <c r="AL373"/>
    </row>
    <row r="374" spans="1:38" s="170" customFormat="1" ht="15">
      <c r="A374" s="170" t="s">
        <v>375</v>
      </c>
      <c r="B374" s="170" t="s">
        <v>316</v>
      </c>
      <c r="C374" s="170">
        <v>0</v>
      </c>
      <c r="D374" s="170">
        <v>0</v>
      </c>
      <c r="E374" s="170">
        <v>1945.2</v>
      </c>
      <c r="F374" s="170">
        <v>1950.1</v>
      </c>
      <c r="G374" s="170">
        <v>4135.6000000000004</v>
      </c>
      <c r="H374" s="170">
        <v>2165.8000000000002</v>
      </c>
      <c r="I374" s="170">
        <v>2079.1</v>
      </c>
      <c r="J374" s="170">
        <v>2220.9</v>
      </c>
      <c r="K374" s="170">
        <v>1784.8</v>
      </c>
      <c r="L374" s="170">
        <v>1954.3</v>
      </c>
      <c r="M374" s="170">
        <v>2335.4</v>
      </c>
      <c r="N374" s="170">
        <v>2236.6</v>
      </c>
      <c r="O374" s="170">
        <v>2058.9</v>
      </c>
      <c r="P374" s="170">
        <v>1418.8</v>
      </c>
      <c r="Q374" s="170">
        <v>1486.6</v>
      </c>
      <c r="R374" s="170">
        <v>1487.2</v>
      </c>
      <c r="S374" s="170">
        <v>1332.8</v>
      </c>
      <c r="T374" s="170">
        <v>1332.8</v>
      </c>
      <c r="U374" s="170">
        <v>1264.4000000000001</v>
      </c>
      <c r="V374" s="170">
        <v>1271.9000000000001</v>
      </c>
      <c r="W374" s="170">
        <v>1486.5</v>
      </c>
      <c r="X374" s="170">
        <v>1486.9</v>
      </c>
      <c r="Y374" s="170">
        <v>1489.6</v>
      </c>
      <c r="Z374" s="170">
        <v>1485.5</v>
      </c>
      <c r="AA374" s="170">
        <v>1241.2</v>
      </c>
      <c r="AB374" s="170">
        <v>1315.1</v>
      </c>
      <c r="AC374" s="170">
        <v>942.3</v>
      </c>
      <c r="AD374" s="170">
        <v>0</v>
      </c>
      <c r="AE374" s="170">
        <v>606</v>
      </c>
      <c r="AF374" s="170">
        <v>867.4</v>
      </c>
      <c r="AG374" s="170">
        <v>867.4</v>
      </c>
      <c r="AL374"/>
    </row>
    <row r="375" spans="1:38" s="170" customFormat="1" ht="15">
      <c r="A375" s="170" t="s">
        <v>375</v>
      </c>
      <c r="B375" s="170" t="s">
        <v>318</v>
      </c>
      <c r="C375" s="170">
        <v>0</v>
      </c>
      <c r="D375" s="170">
        <v>0</v>
      </c>
      <c r="E375" s="170">
        <v>5152</v>
      </c>
      <c r="F375" s="170">
        <v>5152</v>
      </c>
      <c r="G375" s="170">
        <v>4031.8</v>
      </c>
      <c r="H375" s="170">
        <v>2687.9</v>
      </c>
      <c r="I375" s="170">
        <v>0</v>
      </c>
      <c r="J375" s="170">
        <v>0</v>
      </c>
      <c r="K375" s="170">
        <v>0</v>
      </c>
      <c r="L375" s="170">
        <v>1037.4000000000001</v>
      </c>
      <c r="M375" s="170">
        <v>0</v>
      </c>
      <c r="N375" s="170">
        <v>898.5</v>
      </c>
      <c r="O375" s="170">
        <v>844.1</v>
      </c>
      <c r="P375" s="170">
        <v>597.5</v>
      </c>
      <c r="Q375" s="170">
        <v>585.6</v>
      </c>
      <c r="R375" s="170">
        <v>517.4</v>
      </c>
      <c r="S375" s="170">
        <v>541.20000000000005</v>
      </c>
      <c r="T375" s="170">
        <v>406.8</v>
      </c>
      <c r="U375" s="170">
        <v>395.1</v>
      </c>
      <c r="V375" s="170">
        <v>573.1</v>
      </c>
      <c r="W375" s="170">
        <v>569.29999999999995</v>
      </c>
      <c r="X375" s="170">
        <v>640.70000000000005</v>
      </c>
      <c r="Y375" s="170">
        <v>820.2</v>
      </c>
      <c r="Z375" s="170">
        <v>755.3</v>
      </c>
      <c r="AA375" s="170">
        <v>749.8</v>
      </c>
      <c r="AB375" s="170">
        <v>761.2</v>
      </c>
      <c r="AC375" s="170">
        <v>785.3</v>
      </c>
      <c r="AD375" s="170">
        <v>715.1</v>
      </c>
      <c r="AE375" s="170">
        <v>752.1</v>
      </c>
      <c r="AF375" s="170">
        <v>729.9</v>
      </c>
      <c r="AG375" s="170">
        <v>737.3</v>
      </c>
      <c r="AL375"/>
    </row>
    <row r="376" spans="1:38" s="170" customFormat="1" ht="15">
      <c r="A376" s="170" t="s">
        <v>376</v>
      </c>
      <c r="B376" s="170" t="s">
        <v>309</v>
      </c>
      <c r="C376" s="170" t="s">
        <v>310</v>
      </c>
      <c r="D376" s="170" t="s">
        <v>310</v>
      </c>
      <c r="E376" s="170">
        <v>300.10000000000002</v>
      </c>
      <c r="F376" s="170">
        <v>314.39999999999998</v>
      </c>
      <c r="G376" s="170">
        <v>319.7</v>
      </c>
      <c r="H376" s="170">
        <v>314.10000000000002</v>
      </c>
      <c r="I376" s="170">
        <v>300.39999999999998</v>
      </c>
      <c r="J376" s="170">
        <v>305.7</v>
      </c>
      <c r="K376" s="170">
        <v>454.3</v>
      </c>
      <c r="L376" s="170">
        <v>341.9</v>
      </c>
      <c r="M376" s="170">
        <v>397.1</v>
      </c>
      <c r="N376" s="170">
        <v>388</v>
      </c>
      <c r="O376" s="170">
        <v>436.4</v>
      </c>
      <c r="P376" s="170">
        <v>416.7</v>
      </c>
      <c r="Q376" s="170">
        <v>439.6</v>
      </c>
      <c r="R376" s="170">
        <v>412.5</v>
      </c>
      <c r="S376" s="170">
        <v>369.5</v>
      </c>
      <c r="T376" s="170">
        <v>365.5</v>
      </c>
      <c r="U376" s="170">
        <v>339.4</v>
      </c>
      <c r="V376" s="170">
        <v>388</v>
      </c>
      <c r="W376" s="170">
        <v>288</v>
      </c>
      <c r="X376" s="170">
        <v>277.39999999999998</v>
      </c>
      <c r="Y376" s="170">
        <v>291.10000000000002</v>
      </c>
      <c r="Z376" s="170">
        <v>317.5</v>
      </c>
      <c r="AA376" s="170">
        <v>313.39999999999998</v>
      </c>
      <c r="AB376" s="170">
        <v>404.5</v>
      </c>
      <c r="AC376" s="170">
        <v>407.7</v>
      </c>
      <c r="AD376" s="170">
        <v>306.5</v>
      </c>
      <c r="AE376" s="170">
        <v>372.9</v>
      </c>
      <c r="AF376" s="170">
        <v>402.3</v>
      </c>
      <c r="AG376" s="170" t="s">
        <v>310</v>
      </c>
      <c r="AL376"/>
    </row>
    <row r="377" spans="1:38" s="170" customFormat="1" ht="15">
      <c r="A377" s="170" t="s">
        <v>376</v>
      </c>
      <c r="B377" s="170" t="s">
        <v>311</v>
      </c>
      <c r="C377" s="170" t="s">
        <v>310</v>
      </c>
      <c r="D377" s="170" t="s">
        <v>310</v>
      </c>
      <c r="E377" s="170">
        <v>0</v>
      </c>
      <c r="F377" s="170">
        <v>0</v>
      </c>
      <c r="G377" s="170">
        <v>0</v>
      </c>
      <c r="H377" s="170">
        <v>0</v>
      </c>
      <c r="I377" s="170">
        <v>0</v>
      </c>
      <c r="J377" s="170">
        <v>0</v>
      </c>
      <c r="K377" s="170">
        <v>0</v>
      </c>
      <c r="L377" s="170">
        <v>963.4</v>
      </c>
      <c r="M377" s="170">
        <v>973.6</v>
      </c>
      <c r="N377" s="170">
        <v>945.5</v>
      </c>
      <c r="O377" s="170">
        <v>931.4</v>
      </c>
      <c r="P377" s="170">
        <v>922.8</v>
      </c>
      <c r="Q377" s="170">
        <v>929.5</v>
      </c>
      <c r="R377" s="170">
        <v>937.3</v>
      </c>
      <c r="S377" s="170">
        <v>947.1</v>
      </c>
      <c r="T377" s="170">
        <v>968.5</v>
      </c>
      <c r="U377" s="170">
        <v>966.4</v>
      </c>
      <c r="V377" s="170">
        <v>978.9</v>
      </c>
      <c r="W377" s="170">
        <v>1024.3</v>
      </c>
      <c r="X377" s="170">
        <v>1009.8</v>
      </c>
      <c r="Y377" s="170">
        <v>1151.2</v>
      </c>
      <c r="Z377" s="170">
        <v>1159.5</v>
      </c>
      <c r="AA377" s="170">
        <v>1119.5</v>
      </c>
      <c r="AB377" s="170">
        <v>1107.0999999999999</v>
      </c>
      <c r="AC377" s="170">
        <v>1111.2</v>
      </c>
      <c r="AD377" s="170">
        <v>1064.4000000000001</v>
      </c>
      <c r="AE377" s="170">
        <v>1036</v>
      </c>
      <c r="AF377" s="170">
        <v>1036</v>
      </c>
      <c r="AG377" s="170" t="s">
        <v>310</v>
      </c>
      <c r="AL377"/>
    </row>
    <row r="378" spans="1:38" s="170" customFormat="1" ht="15">
      <c r="A378" s="170" t="s">
        <v>376</v>
      </c>
      <c r="B378" s="170" t="s">
        <v>313</v>
      </c>
      <c r="C378" s="170" t="s">
        <v>310</v>
      </c>
      <c r="D378" s="170" t="s">
        <v>310</v>
      </c>
      <c r="E378" s="170">
        <v>765.9</v>
      </c>
      <c r="F378" s="170">
        <v>885.8</v>
      </c>
      <c r="G378" s="170">
        <v>875.7</v>
      </c>
      <c r="H378" s="170">
        <v>890</v>
      </c>
      <c r="I378" s="170">
        <v>909</v>
      </c>
      <c r="J378" s="170">
        <v>905.6</v>
      </c>
      <c r="K378" s="170">
        <v>1026</v>
      </c>
      <c r="L378" s="170">
        <v>792.5</v>
      </c>
      <c r="M378" s="170">
        <v>788.2</v>
      </c>
      <c r="N378" s="170">
        <v>657.8</v>
      </c>
      <c r="O378" s="170">
        <v>683.6</v>
      </c>
      <c r="P378" s="170">
        <v>643.70000000000005</v>
      </c>
      <c r="Q378" s="170">
        <v>748.5</v>
      </c>
      <c r="R378" s="170">
        <v>734.5</v>
      </c>
      <c r="S378" s="170">
        <v>699.4</v>
      </c>
      <c r="T378" s="170">
        <v>609.29999999999995</v>
      </c>
      <c r="U378" s="170">
        <v>676.1</v>
      </c>
      <c r="V378" s="170">
        <v>721.4</v>
      </c>
      <c r="W378" s="170">
        <v>666.5</v>
      </c>
      <c r="X378" s="170">
        <v>646.70000000000005</v>
      </c>
      <c r="Y378" s="170">
        <v>657</v>
      </c>
      <c r="Z378" s="170">
        <v>675.1</v>
      </c>
      <c r="AA378" s="170">
        <v>661.1</v>
      </c>
      <c r="AB378" s="170">
        <v>640.79999999999995</v>
      </c>
      <c r="AC378" s="170">
        <v>646.29999999999995</v>
      </c>
      <c r="AD378" s="170">
        <v>729.6</v>
      </c>
      <c r="AE378" s="170">
        <v>793.6</v>
      </c>
      <c r="AF378" s="170">
        <v>824.8</v>
      </c>
      <c r="AG378" s="170" t="s">
        <v>310</v>
      </c>
      <c r="AL378"/>
    </row>
    <row r="379" spans="1:38" s="170" customFormat="1" ht="15">
      <c r="A379" s="170" t="s">
        <v>376</v>
      </c>
      <c r="B379" s="170" t="s">
        <v>28</v>
      </c>
      <c r="C379" s="170" t="s">
        <v>310</v>
      </c>
      <c r="D379" s="170" t="s">
        <v>310</v>
      </c>
      <c r="E379" s="170">
        <v>0</v>
      </c>
      <c r="F379" s="170">
        <v>0</v>
      </c>
      <c r="G379" s="170">
        <v>0</v>
      </c>
      <c r="H379" s="170">
        <v>0</v>
      </c>
      <c r="I379" s="170">
        <v>0</v>
      </c>
      <c r="J379" s="170">
        <v>0</v>
      </c>
      <c r="K379" s="170">
        <v>0</v>
      </c>
      <c r="L379" s="170">
        <v>0</v>
      </c>
      <c r="M379" s="170">
        <v>0</v>
      </c>
      <c r="N379" s="170">
        <v>0</v>
      </c>
      <c r="O379" s="170">
        <v>0</v>
      </c>
      <c r="P379" s="170">
        <v>0</v>
      </c>
      <c r="Q379" s="170">
        <v>0</v>
      </c>
      <c r="R379" s="170">
        <v>0</v>
      </c>
      <c r="S379" s="170">
        <v>0</v>
      </c>
      <c r="T379" s="170">
        <v>0</v>
      </c>
      <c r="U379" s="170">
        <v>0</v>
      </c>
      <c r="V379" s="170">
        <v>0</v>
      </c>
      <c r="W379" s="170">
        <v>0</v>
      </c>
      <c r="X379" s="170">
        <v>0</v>
      </c>
      <c r="Y379" s="170">
        <v>0</v>
      </c>
      <c r="Z379" s="170">
        <v>0</v>
      </c>
      <c r="AA379" s="170">
        <v>0</v>
      </c>
      <c r="AB379" s="170">
        <v>0</v>
      </c>
      <c r="AC379" s="170">
        <v>0</v>
      </c>
      <c r="AD379" s="170">
        <v>0</v>
      </c>
      <c r="AE379" s="170">
        <v>0</v>
      </c>
      <c r="AF379" s="170">
        <v>0</v>
      </c>
      <c r="AG379" s="170" t="s">
        <v>310</v>
      </c>
      <c r="AL379"/>
    </row>
    <row r="380" spans="1:38" s="170" customFormat="1" ht="15">
      <c r="A380" s="170" t="s">
        <v>376</v>
      </c>
      <c r="B380" s="170" t="s">
        <v>316</v>
      </c>
      <c r="C380" s="170" t="s">
        <v>310</v>
      </c>
      <c r="D380" s="170" t="s">
        <v>310</v>
      </c>
      <c r="E380" s="170">
        <v>0</v>
      </c>
      <c r="F380" s="170">
        <v>0</v>
      </c>
      <c r="G380" s="170">
        <v>0</v>
      </c>
      <c r="H380" s="170">
        <v>0</v>
      </c>
      <c r="I380" s="170">
        <v>0</v>
      </c>
      <c r="J380" s="170">
        <v>0</v>
      </c>
      <c r="K380" s="170">
        <v>0</v>
      </c>
      <c r="L380" s="170">
        <v>0</v>
      </c>
      <c r="M380" s="170">
        <v>0</v>
      </c>
      <c r="N380" s="170">
        <v>0</v>
      </c>
      <c r="O380" s="170">
        <v>0</v>
      </c>
      <c r="P380" s="170">
        <v>0</v>
      </c>
      <c r="Q380" s="170">
        <v>0</v>
      </c>
      <c r="R380" s="170">
        <v>0</v>
      </c>
      <c r="S380" s="170">
        <v>0</v>
      </c>
      <c r="T380" s="170">
        <v>0</v>
      </c>
      <c r="U380" s="170">
        <v>0</v>
      </c>
      <c r="V380" s="170">
        <v>0</v>
      </c>
      <c r="W380" s="170">
        <v>0</v>
      </c>
      <c r="X380" s="170">
        <v>0</v>
      </c>
      <c r="Y380" s="170">
        <v>0</v>
      </c>
      <c r="Z380" s="170">
        <v>0</v>
      </c>
      <c r="AA380" s="170">
        <v>0</v>
      </c>
      <c r="AB380" s="170">
        <v>0</v>
      </c>
      <c r="AC380" s="170">
        <v>0</v>
      </c>
      <c r="AD380" s="170">
        <v>0</v>
      </c>
      <c r="AE380" s="170">
        <v>0</v>
      </c>
      <c r="AF380" s="170">
        <v>0</v>
      </c>
      <c r="AG380" s="170" t="s">
        <v>310</v>
      </c>
      <c r="AL380"/>
    </row>
    <row r="381" spans="1:38" s="170" customFormat="1" ht="15">
      <c r="A381" s="170" t="s">
        <v>376</v>
      </c>
      <c r="B381" s="170" t="s">
        <v>318</v>
      </c>
      <c r="C381" s="170" t="s">
        <v>310</v>
      </c>
      <c r="D381" s="170" t="s">
        <v>310</v>
      </c>
      <c r="E381" s="170">
        <v>3672.3</v>
      </c>
      <c r="F381" s="170">
        <v>3662.6</v>
      </c>
      <c r="G381" s="170">
        <v>3661.8</v>
      </c>
      <c r="H381" s="170">
        <v>3664.3</v>
      </c>
      <c r="I381" s="170">
        <v>3659.6</v>
      </c>
      <c r="J381" s="170">
        <v>3666.3</v>
      </c>
      <c r="K381" s="170">
        <v>3696.3</v>
      </c>
      <c r="L381" s="170">
        <v>4419.5</v>
      </c>
      <c r="M381" s="170">
        <v>3766.4</v>
      </c>
      <c r="N381" s="170">
        <v>3705.3</v>
      </c>
      <c r="O381" s="170">
        <v>5696.4</v>
      </c>
      <c r="P381" s="170">
        <v>5696.6</v>
      </c>
      <c r="Q381" s="170">
        <v>5130.3999999999996</v>
      </c>
      <c r="R381" s="170">
        <v>3650.5</v>
      </c>
      <c r="S381" s="170">
        <v>3333.9</v>
      </c>
      <c r="T381" s="170">
        <v>3768.9</v>
      </c>
      <c r="U381" s="170">
        <v>3301.8</v>
      </c>
      <c r="V381" s="170">
        <v>3248.6</v>
      </c>
      <c r="W381" s="170">
        <v>3252</v>
      </c>
      <c r="X381" s="170">
        <v>3248.1</v>
      </c>
      <c r="Y381" s="170">
        <v>3539.8</v>
      </c>
      <c r="Z381" s="170">
        <v>2810.9</v>
      </c>
      <c r="AA381" s="170">
        <v>2782.6</v>
      </c>
      <c r="AB381" s="170">
        <v>2652.9</v>
      </c>
      <c r="AC381" s="170">
        <v>2654</v>
      </c>
      <c r="AD381" s="170">
        <v>2376.8000000000002</v>
      </c>
      <c r="AE381" s="170">
        <v>2169.8000000000002</v>
      </c>
      <c r="AF381" s="170">
        <v>2155</v>
      </c>
      <c r="AG381" s="170" t="s">
        <v>310</v>
      </c>
      <c r="AL381"/>
    </row>
    <row r="382" spans="1:38" s="170" customFormat="1" ht="15">
      <c r="A382" s="170" t="s">
        <v>377</v>
      </c>
      <c r="B382" s="170" t="s">
        <v>309</v>
      </c>
      <c r="C382" s="170" t="s">
        <v>310</v>
      </c>
      <c r="D382" s="170" t="s">
        <v>310</v>
      </c>
      <c r="E382" s="170">
        <v>1475.5</v>
      </c>
      <c r="F382" s="170">
        <v>1431.5</v>
      </c>
      <c r="G382" s="170">
        <v>683</v>
      </c>
      <c r="H382" s="170">
        <v>726</v>
      </c>
      <c r="I382" s="170">
        <v>594.29999999999995</v>
      </c>
      <c r="J382" s="170">
        <v>556.1</v>
      </c>
      <c r="K382" s="170">
        <v>552.9</v>
      </c>
      <c r="L382" s="170">
        <v>464.4</v>
      </c>
      <c r="M382" s="170">
        <v>434.3</v>
      </c>
      <c r="N382" s="170">
        <v>410.5</v>
      </c>
      <c r="O382" s="170">
        <v>412.4</v>
      </c>
      <c r="P382" s="170">
        <v>823.4</v>
      </c>
      <c r="Q382" s="170">
        <v>801.8</v>
      </c>
      <c r="R382" s="170">
        <v>777.9</v>
      </c>
      <c r="S382" s="170">
        <v>773.4</v>
      </c>
      <c r="T382" s="170">
        <v>850.4</v>
      </c>
      <c r="U382" s="170">
        <v>818.5</v>
      </c>
      <c r="V382" s="170">
        <v>905.8</v>
      </c>
      <c r="W382" s="170">
        <v>878.2</v>
      </c>
      <c r="X382" s="170">
        <v>825.1</v>
      </c>
      <c r="Y382" s="170">
        <v>790.6</v>
      </c>
      <c r="Z382" s="170">
        <v>834.3</v>
      </c>
      <c r="AA382" s="170">
        <v>799.6</v>
      </c>
      <c r="AB382" s="170">
        <v>757.4</v>
      </c>
      <c r="AC382" s="170">
        <v>780.8</v>
      </c>
      <c r="AD382" s="170">
        <v>767.1</v>
      </c>
      <c r="AE382" s="170">
        <v>807</v>
      </c>
      <c r="AF382" s="170">
        <v>860.4</v>
      </c>
      <c r="AG382" s="170" t="s">
        <v>310</v>
      </c>
      <c r="AL382"/>
    </row>
    <row r="383" spans="1:38" s="170" customFormat="1" ht="15">
      <c r="A383" s="170" t="s">
        <v>377</v>
      </c>
      <c r="B383" s="170" t="s">
        <v>311</v>
      </c>
      <c r="C383" s="170" t="s">
        <v>310</v>
      </c>
      <c r="D383" s="170" t="s">
        <v>310</v>
      </c>
      <c r="E383" s="170">
        <v>0</v>
      </c>
      <c r="F383" s="170">
        <v>0</v>
      </c>
      <c r="G383" s="170">
        <v>0</v>
      </c>
      <c r="H383" s="170">
        <v>0</v>
      </c>
      <c r="I383" s="170">
        <v>0</v>
      </c>
      <c r="J383" s="170">
        <v>0</v>
      </c>
      <c r="K383" s="170">
        <v>0</v>
      </c>
      <c r="L383" s="170">
        <v>0</v>
      </c>
      <c r="M383" s="170">
        <v>0</v>
      </c>
      <c r="N383" s="170">
        <v>0</v>
      </c>
      <c r="O383" s="170">
        <v>0</v>
      </c>
      <c r="P383" s="170">
        <v>0</v>
      </c>
      <c r="Q383" s="170">
        <v>0</v>
      </c>
      <c r="R383" s="170">
        <v>0</v>
      </c>
      <c r="S383" s="170">
        <v>0</v>
      </c>
      <c r="T383" s="170">
        <v>0</v>
      </c>
      <c r="U383" s="170">
        <v>0</v>
      </c>
      <c r="V383" s="170">
        <v>0</v>
      </c>
      <c r="W383" s="170">
        <v>0</v>
      </c>
      <c r="X383" s="170">
        <v>0</v>
      </c>
      <c r="Y383" s="170">
        <v>0</v>
      </c>
      <c r="Z383" s="170">
        <v>0</v>
      </c>
      <c r="AA383" s="170">
        <v>0</v>
      </c>
      <c r="AB383" s="170">
        <v>0</v>
      </c>
      <c r="AC383" s="170">
        <v>0</v>
      </c>
      <c r="AD383" s="170">
        <v>0</v>
      </c>
      <c r="AE383" s="170">
        <v>0</v>
      </c>
      <c r="AF383" s="170">
        <v>0</v>
      </c>
      <c r="AG383" s="170" t="s">
        <v>310</v>
      </c>
      <c r="AL383"/>
    </row>
    <row r="384" spans="1:38" s="170" customFormat="1" ht="15">
      <c r="A384" s="170" t="s">
        <v>377</v>
      </c>
      <c r="B384" s="170" t="s">
        <v>313</v>
      </c>
      <c r="C384" s="170" t="s">
        <v>310</v>
      </c>
      <c r="D384" s="170" t="s">
        <v>310</v>
      </c>
      <c r="E384" s="170">
        <v>2320.1</v>
      </c>
      <c r="F384" s="170">
        <v>2213.1999999999998</v>
      </c>
      <c r="G384" s="170">
        <v>803</v>
      </c>
      <c r="H384" s="170">
        <v>852</v>
      </c>
      <c r="I384" s="170">
        <v>678.8</v>
      </c>
      <c r="J384" s="170">
        <v>624.29999999999995</v>
      </c>
      <c r="K384" s="170">
        <v>616.1</v>
      </c>
      <c r="L384" s="170">
        <v>516.79999999999995</v>
      </c>
      <c r="M384" s="170">
        <v>440.2</v>
      </c>
      <c r="N384" s="170">
        <v>416</v>
      </c>
      <c r="O384" s="170">
        <v>418.8</v>
      </c>
      <c r="P384" s="170">
        <v>836.7</v>
      </c>
      <c r="Q384" s="170">
        <v>815.1</v>
      </c>
      <c r="R384" s="170">
        <v>792.7</v>
      </c>
      <c r="S384" s="170">
        <v>787.7</v>
      </c>
      <c r="T384" s="170">
        <v>866.4</v>
      </c>
      <c r="U384" s="170">
        <v>831.4</v>
      </c>
      <c r="V384" s="170">
        <v>916.9</v>
      </c>
      <c r="W384" s="170">
        <v>888.5</v>
      </c>
      <c r="X384" s="170">
        <v>837</v>
      </c>
      <c r="Y384" s="170">
        <v>807.7</v>
      </c>
      <c r="Z384" s="170">
        <v>854.8</v>
      </c>
      <c r="AA384" s="170">
        <v>818</v>
      </c>
      <c r="AB384" s="170">
        <v>780.7</v>
      </c>
      <c r="AC384" s="170">
        <v>798.5</v>
      </c>
      <c r="AD384" s="170">
        <v>782.9</v>
      </c>
      <c r="AE384" s="170">
        <v>824.2</v>
      </c>
      <c r="AF384" s="170">
        <v>881.5</v>
      </c>
      <c r="AG384" s="170" t="s">
        <v>310</v>
      </c>
      <c r="AL384"/>
    </row>
    <row r="385" spans="1:38" s="170" customFormat="1" ht="15">
      <c r="A385" s="170" t="s">
        <v>377</v>
      </c>
      <c r="B385" s="170" t="s">
        <v>28</v>
      </c>
      <c r="C385" s="170" t="s">
        <v>310</v>
      </c>
      <c r="D385" s="170" t="s">
        <v>310</v>
      </c>
      <c r="E385" s="170">
        <v>0</v>
      </c>
      <c r="F385" s="170">
        <v>0</v>
      </c>
      <c r="G385" s="170">
        <v>0</v>
      </c>
      <c r="H385" s="170">
        <v>0</v>
      </c>
      <c r="I385" s="170">
        <v>0</v>
      </c>
      <c r="J385" s="170">
        <v>0</v>
      </c>
      <c r="K385" s="170">
        <v>0</v>
      </c>
      <c r="L385" s="170">
        <v>0</v>
      </c>
      <c r="M385" s="170">
        <v>0</v>
      </c>
      <c r="N385" s="170">
        <v>0</v>
      </c>
      <c r="O385" s="170">
        <v>0</v>
      </c>
      <c r="P385" s="170">
        <v>0</v>
      </c>
      <c r="Q385" s="170">
        <v>0</v>
      </c>
      <c r="R385" s="170">
        <v>0</v>
      </c>
      <c r="S385" s="170">
        <v>0</v>
      </c>
      <c r="T385" s="170">
        <v>0</v>
      </c>
      <c r="U385" s="170">
        <v>0</v>
      </c>
      <c r="V385" s="170">
        <v>0</v>
      </c>
      <c r="W385" s="170">
        <v>0</v>
      </c>
      <c r="X385" s="170">
        <v>0</v>
      </c>
      <c r="Y385" s="170">
        <v>0</v>
      </c>
      <c r="Z385" s="170">
        <v>0</v>
      </c>
      <c r="AA385" s="170">
        <v>0</v>
      </c>
      <c r="AB385" s="170">
        <v>0</v>
      </c>
      <c r="AC385" s="170">
        <v>0</v>
      </c>
      <c r="AD385" s="170">
        <v>0</v>
      </c>
      <c r="AE385" s="170">
        <v>505.1</v>
      </c>
      <c r="AF385" s="170">
        <v>505.1</v>
      </c>
      <c r="AG385" s="170" t="s">
        <v>310</v>
      </c>
      <c r="AL385"/>
    </row>
    <row r="386" spans="1:38" s="170" customFormat="1" ht="15">
      <c r="A386" s="170" t="s">
        <v>377</v>
      </c>
      <c r="B386" s="170" t="s">
        <v>316</v>
      </c>
      <c r="C386" s="170" t="s">
        <v>310</v>
      </c>
      <c r="D386" s="170" t="s">
        <v>310</v>
      </c>
      <c r="E386" s="170">
        <v>0</v>
      </c>
      <c r="F386" s="170">
        <v>0</v>
      </c>
      <c r="G386" s="170">
        <v>0</v>
      </c>
      <c r="H386" s="170">
        <v>0</v>
      </c>
      <c r="I386" s="170">
        <v>0</v>
      </c>
      <c r="J386" s="170">
        <v>0</v>
      </c>
      <c r="K386" s="170">
        <v>0</v>
      </c>
      <c r="L386" s="170">
        <v>0</v>
      </c>
      <c r="M386" s="170">
        <v>0</v>
      </c>
      <c r="N386" s="170">
        <v>0</v>
      </c>
      <c r="O386" s="170">
        <v>0</v>
      </c>
      <c r="P386" s="170">
        <v>0</v>
      </c>
      <c r="Q386" s="170">
        <v>0</v>
      </c>
      <c r="R386" s="170">
        <v>0</v>
      </c>
      <c r="S386" s="170">
        <v>0</v>
      </c>
      <c r="T386" s="170">
        <v>0</v>
      </c>
      <c r="U386" s="170">
        <v>0</v>
      </c>
      <c r="V386" s="170">
        <v>0</v>
      </c>
      <c r="W386" s="170">
        <v>0</v>
      </c>
      <c r="X386" s="170">
        <v>0</v>
      </c>
      <c r="Y386" s="170">
        <v>0</v>
      </c>
      <c r="Z386" s="170">
        <v>0</v>
      </c>
      <c r="AA386" s="170">
        <v>0</v>
      </c>
      <c r="AB386" s="170">
        <v>0</v>
      </c>
      <c r="AC386" s="170">
        <v>0</v>
      </c>
      <c r="AD386" s="170">
        <v>0</v>
      </c>
      <c r="AE386" s="170">
        <v>0</v>
      </c>
      <c r="AF386" s="170">
        <v>0</v>
      </c>
      <c r="AG386" s="170" t="s">
        <v>310</v>
      </c>
      <c r="AL386"/>
    </row>
    <row r="387" spans="1:38" s="170" customFormat="1" ht="15">
      <c r="A387" s="170" t="s">
        <v>377</v>
      </c>
      <c r="B387" s="170" t="s">
        <v>318</v>
      </c>
      <c r="C387" s="170" t="s">
        <v>310</v>
      </c>
      <c r="D387" s="170" t="s">
        <v>310</v>
      </c>
      <c r="E387" s="170">
        <v>2694.7</v>
      </c>
      <c r="F387" s="170">
        <v>2702.8</v>
      </c>
      <c r="G387" s="170">
        <v>2686.7</v>
      </c>
      <c r="H387" s="170">
        <v>2694.7</v>
      </c>
      <c r="I387" s="170">
        <v>2701.2</v>
      </c>
      <c r="J387" s="170">
        <v>2699.7</v>
      </c>
      <c r="K387" s="170">
        <v>2690.6</v>
      </c>
      <c r="L387" s="170">
        <v>2696.9</v>
      </c>
      <c r="M387" s="170">
        <v>2585.3000000000002</v>
      </c>
      <c r="N387" s="170">
        <v>2632</v>
      </c>
      <c r="O387" s="170">
        <v>2672</v>
      </c>
      <c r="P387" s="170">
        <v>2739.7</v>
      </c>
      <c r="Q387" s="170">
        <v>2768</v>
      </c>
      <c r="R387" s="170">
        <v>2734.7</v>
      </c>
      <c r="S387" s="170">
        <v>2762.7</v>
      </c>
      <c r="T387" s="170">
        <v>2705.2</v>
      </c>
      <c r="U387" s="170">
        <v>2759.3</v>
      </c>
      <c r="V387" s="170">
        <v>2710.4</v>
      </c>
      <c r="W387" s="170">
        <v>2755.2</v>
      </c>
      <c r="X387" s="170">
        <v>2594.6999999999998</v>
      </c>
      <c r="Y387" s="170">
        <v>2638.2</v>
      </c>
      <c r="Z387" s="170">
        <v>2730.7</v>
      </c>
      <c r="AA387" s="170">
        <v>2688</v>
      </c>
      <c r="AB387" s="170">
        <v>2675.1</v>
      </c>
      <c r="AC387" s="170">
        <v>2640.8</v>
      </c>
      <c r="AD387" s="170">
        <v>2688</v>
      </c>
      <c r="AE387" s="170">
        <v>2688</v>
      </c>
      <c r="AF387" s="170">
        <v>2688.2</v>
      </c>
      <c r="AG387" s="170" t="s">
        <v>310</v>
      </c>
      <c r="AL387"/>
    </row>
    <row r="388" spans="1:38" s="170" customFormat="1" ht="15">
      <c r="A388" s="170" t="s">
        <v>378</v>
      </c>
      <c r="B388" s="170" t="s">
        <v>309</v>
      </c>
      <c r="C388" s="170" t="s">
        <v>310</v>
      </c>
      <c r="D388" s="170" t="s">
        <v>310</v>
      </c>
      <c r="E388" s="170">
        <v>313.8</v>
      </c>
      <c r="F388" s="170">
        <v>217.7</v>
      </c>
      <c r="G388" s="170">
        <v>91.3</v>
      </c>
      <c r="H388" s="170">
        <v>330.6</v>
      </c>
      <c r="I388" s="170">
        <v>401.8</v>
      </c>
      <c r="J388" s="170">
        <v>573.70000000000005</v>
      </c>
      <c r="K388" s="170">
        <v>383.3</v>
      </c>
      <c r="L388" s="170">
        <v>291.8</v>
      </c>
      <c r="M388" s="170">
        <v>349.3</v>
      </c>
      <c r="N388" s="170">
        <v>343.2</v>
      </c>
      <c r="O388" s="170">
        <v>403.7</v>
      </c>
      <c r="P388" s="170">
        <v>322.89999999999998</v>
      </c>
      <c r="Q388" s="170">
        <v>303.8</v>
      </c>
      <c r="R388" s="170">
        <v>310.39999999999998</v>
      </c>
      <c r="S388" s="170">
        <v>308.39999999999998</v>
      </c>
      <c r="T388" s="170">
        <v>517.9</v>
      </c>
      <c r="U388" s="170">
        <v>498.8</v>
      </c>
      <c r="V388" s="170">
        <v>361.5</v>
      </c>
      <c r="W388" s="170">
        <v>755.7</v>
      </c>
      <c r="X388" s="170">
        <v>825.4</v>
      </c>
      <c r="Y388" s="170">
        <v>795.1</v>
      </c>
      <c r="Z388" s="170">
        <v>860.6</v>
      </c>
      <c r="AA388" s="170">
        <v>905.5</v>
      </c>
      <c r="AB388" s="170">
        <v>903.4</v>
      </c>
      <c r="AC388" s="170">
        <v>916.4</v>
      </c>
      <c r="AD388" s="170">
        <v>874.6</v>
      </c>
      <c r="AE388" s="170">
        <v>815.2</v>
      </c>
      <c r="AF388" s="170">
        <v>815.2</v>
      </c>
      <c r="AG388" s="170" t="s">
        <v>310</v>
      </c>
      <c r="AL388"/>
    </row>
    <row r="389" spans="1:38" s="170" customFormat="1" ht="15">
      <c r="A389" s="170" t="s">
        <v>378</v>
      </c>
      <c r="B389" s="170" t="s">
        <v>311</v>
      </c>
      <c r="C389" s="170" t="s">
        <v>310</v>
      </c>
      <c r="D389" s="170" t="s">
        <v>310</v>
      </c>
      <c r="E389" s="170">
        <v>0</v>
      </c>
      <c r="F389" s="170">
        <v>0</v>
      </c>
      <c r="G389" s="170">
        <v>0</v>
      </c>
      <c r="H389" s="170">
        <v>0</v>
      </c>
      <c r="I389" s="170">
        <v>0</v>
      </c>
      <c r="J389" s="170">
        <v>0</v>
      </c>
      <c r="K389" s="170">
        <v>0</v>
      </c>
      <c r="L389" s="170">
        <v>0</v>
      </c>
      <c r="M389" s="170">
        <v>0</v>
      </c>
      <c r="N389" s="170">
        <v>0</v>
      </c>
      <c r="O389" s="170">
        <v>0</v>
      </c>
      <c r="P389" s="170">
        <v>0</v>
      </c>
      <c r="Q389" s="170">
        <v>0</v>
      </c>
      <c r="R389" s="170">
        <v>0</v>
      </c>
      <c r="S389" s="170">
        <v>0</v>
      </c>
      <c r="T389" s="170">
        <v>0</v>
      </c>
      <c r="U389" s="170">
        <v>0</v>
      </c>
      <c r="V389" s="170">
        <v>0</v>
      </c>
      <c r="W389" s="170">
        <v>0</v>
      </c>
      <c r="X389" s="170">
        <v>0</v>
      </c>
      <c r="Y389" s="170">
        <v>0</v>
      </c>
      <c r="Z389" s="170">
        <v>0</v>
      </c>
      <c r="AA389" s="170">
        <v>0</v>
      </c>
      <c r="AB389" s="170">
        <v>0</v>
      </c>
      <c r="AC389" s="170">
        <v>0</v>
      </c>
      <c r="AD389" s="170">
        <v>0</v>
      </c>
      <c r="AE389" s="170">
        <v>0</v>
      </c>
      <c r="AF389" s="170">
        <v>0</v>
      </c>
      <c r="AG389" s="170" t="s">
        <v>310</v>
      </c>
      <c r="AL389"/>
    </row>
    <row r="390" spans="1:38" s="170" customFormat="1" ht="15">
      <c r="A390" s="170" t="s">
        <v>378</v>
      </c>
      <c r="B390" s="170" t="s">
        <v>313</v>
      </c>
      <c r="C390" s="170" t="s">
        <v>310</v>
      </c>
      <c r="D390" s="170" t="s">
        <v>310</v>
      </c>
      <c r="E390" s="170">
        <v>1301.2</v>
      </c>
      <c r="F390" s="170">
        <v>880.5</v>
      </c>
      <c r="G390" s="170">
        <v>534.79999999999995</v>
      </c>
      <c r="H390" s="170">
        <v>676.2</v>
      </c>
      <c r="I390" s="170">
        <v>729.9</v>
      </c>
      <c r="J390" s="170">
        <v>857.1</v>
      </c>
      <c r="K390" s="170">
        <v>711.9</v>
      </c>
      <c r="L390" s="170">
        <v>695.2</v>
      </c>
      <c r="M390" s="170">
        <v>723.7</v>
      </c>
      <c r="N390" s="170">
        <v>655.6</v>
      </c>
      <c r="O390" s="170">
        <v>769.4</v>
      </c>
      <c r="P390" s="170">
        <v>617.1</v>
      </c>
      <c r="Q390" s="170">
        <v>579</v>
      </c>
      <c r="R390" s="170">
        <v>593.1</v>
      </c>
      <c r="S390" s="170">
        <v>587.9</v>
      </c>
      <c r="T390" s="170">
        <v>772</v>
      </c>
      <c r="U390" s="170">
        <v>794.7</v>
      </c>
      <c r="V390" s="170">
        <v>507.1</v>
      </c>
      <c r="W390" s="170">
        <v>1016</v>
      </c>
      <c r="X390" s="170">
        <v>940.8</v>
      </c>
      <c r="Y390" s="170">
        <v>995.9</v>
      </c>
      <c r="Z390" s="170">
        <v>994.3</v>
      </c>
      <c r="AA390" s="170">
        <v>992.9</v>
      </c>
      <c r="AB390" s="170">
        <v>983.8</v>
      </c>
      <c r="AC390" s="170">
        <v>982.4</v>
      </c>
      <c r="AD390" s="170">
        <v>997.7</v>
      </c>
      <c r="AE390" s="170">
        <v>1008.1</v>
      </c>
      <c r="AF390" s="170">
        <v>1008.1</v>
      </c>
      <c r="AG390" s="170" t="s">
        <v>310</v>
      </c>
      <c r="AL390"/>
    </row>
    <row r="391" spans="1:38" s="170" customFormat="1" ht="15">
      <c r="A391" s="170" t="s">
        <v>378</v>
      </c>
      <c r="B391" s="170" t="s">
        <v>28</v>
      </c>
      <c r="C391" s="170" t="s">
        <v>310</v>
      </c>
      <c r="D391" s="170" t="s">
        <v>310</v>
      </c>
      <c r="E391" s="170">
        <v>0</v>
      </c>
      <c r="F391" s="170">
        <v>0</v>
      </c>
      <c r="G391" s="170">
        <v>0</v>
      </c>
      <c r="H391" s="170">
        <v>0</v>
      </c>
      <c r="I391" s="170">
        <v>0</v>
      </c>
      <c r="J391" s="170">
        <v>0</v>
      </c>
      <c r="K391" s="170">
        <v>0</v>
      </c>
      <c r="L391" s="170">
        <v>0</v>
      </c>
      <c r="M391" s="170">
        <v>0</v>
      </c>
      <c r="N391" s="170">
        <v>0</v>
      </c>
      <c r="O391" s="170">
        <v>0</v>
      </c>
      <c r="P391" s="170">
        <v>0</v>
      </c>
      <c r="Q391" s="170">
        <v>0</v>
      </c>
      <c r="R391" s="170">
        <v>0</v>
      </c>
      <c r="S391" s="170">
        <v>0</v>
      </c>
      <c r="T391" s="170">
        <v>0</v>
      </c>
      <c r="U391" s="170">
        <v>0</v>
      </c>
      <c r="V391" s="170">
        <v>0</v>
      </c>
      <c r="W391" s="170">
        <v>0</v>
      </c>
      <c r="X391" s="170">
        <v>0</v>
      </c>
      <c r="Y391" s="170">
        <v>0</v>
      </c>
      <c r="Z391" s="170">
        <v>0</v>
      </c>
      <c r="AA391" s="170">
        <v>0</v>
      </c>
      <c r="AB391" s="170">
        <v>0</v>
      </c>
      <c r="AC391" s="170">
        <v>0</v>
      </c>
      <c r="AD391" s="170">
        <v>0</v>
      </c>
      <c r="AE391" s="170">
        <v>0</v>
      </c>
      <c r="AF391" s="170">
        <v>0</v>
      </c>
      <c r="AG391" s="170" t="s">
        <v>310</v>
      </c>
      <c r="AL391"/>
    </row>
    <row r="392" spans="1:38" s="170" customFormat="1" ht="15">
      <c r="A392" s="170" t="s">
        <v>378</v>
      </c>
      <c r="B392" s="170" t="s">
        <v>316</v>
      </c>
      <c r="C392" s="170" t="s">
        <v>310</v>
      </c>
      <c r="D392" s="170" t="s">
        <v>310</v>
      </c>
      <c r="E392" s="170">
        <v>0</v>
      </c>
      <c r="F392" s="170">
        <v>0</v>
      </c>
      <c r="G392" s="170">
        <v>0</v>
      </c>
      <c r="H392" s="170">
        <v>0</v>
      </c>
      <c r="I392" s="170">
        <v>0</v>
      </c>
      <c r="J392" s="170">
        <v>0</v>
      </c>
      <c r="K392" s="170">
        <v>0</v>
      </c>
      <c r="L392" s="170">
        <v>0</v>
      </c>
      <c r="M392" s="170">
        <v>0</v>
      </c>
      <c r="N392" s="170">
        <v>0</v>
      </c>
      <c r="O392" s="170">
        <v>0</v>
      </c>
      <c r="P392" s="170">
        <v>0</v>
      </c>
      <c r="Q392" s="170">
        <v>0</v>
      </c>
      <c r="R392" s="170">
        <v>0</v>
      </c>
      <c r="S392" s="170">
        <v>0</v>
      </c>
      <c r="T392" s="170">
        <v>0</v>
      </c>
      <c r="U392" s="170">
        <v>0</v>
      </c>
      <c r="V392" s="170">
        <v>0</v>
      </c>
      <c r="W392" s="170">
        <v>0</v>
      </c>
      <c r="X392" s="170">
        <v>0</v>
      </c>
      <c r="Y392" s="170">
        <v>0</v>
      </c>
      <c r="Z392" s="170">
        <v>0</v>
      </c>
      <c r="AA392" s="170">
        <v>0</v>
      </c>
      <c r="AB392" s="170">
        <v>0</v>
      </c>
      <c r="AC392" s="170">
        <v>0</v>
      </c>
      <c r="AD392" s="170">
        <v>0</v>
      </c>
      <c r="AE392" s="170">
        <v>0</v>
      </c>
      <c r="AF392" s="170">
        <v>0</v>
      </c>
      <c r="AG392" s="170" t="s">
        <v>310</v>
      </c>
      <c r="AL392"/>
    </row>
    <row r="393" spans="1:38" s="170" customFormat="1" ht="15">
      <c r="A393" s="170" t="s">
        <v>378</v>
      </c>
      <c r="B393" s="170" t="s">
        <v>318</v>
      </c>
      <c r="C393" s="170" t="s">
        <v>310</v>
      </c>
      <c r="D393" s="170" t="s">
        <v>310</v>
      </c>
      <c r="E393" s="170">
        <v>0</v>
      </c>
      <c r="F393" s="170">
        <v>0</v>
      </c>
      <c r="G393" s="170">
        <v>0</v>
      </c>
      <c r="H393" s="170">
        <v>0</v>
      </c>
      <c r="I393" s="170">
        <v>0</v>
      </c>
      <c r="J393" s="170">
        <v>0</v>
      </c>
      <c r="K393" s="170">
        <v>0</v>
      </c>
      <c r="L393" s="170">
        <v>0</v>
      </c>
      <c r="M393" s="170">
        <v>0</v>
      </c>
      <c r="N393" s="170">
        <v>0</v>
      </c>
      <c r="O393" s="170">
        <v>0</v>
      </c>
      <c r="P393" s="170">
        <v>0</v>
      </c>
      <c r="Q393" s="170">
        <v>0</v>
      </c>
      <c r="R393" s="170">
        <v>0</v>
      </c>
      <c r="S393" s="170">
        <v>0</v>
      </c>
      <c r="T393" s="170">
        <v>0</v>
      </c>
      <c r="U393" s="170">
        <v>0</v>
      </c>
      <c r="V393" s="170">
        <v>0</v>
      </c>
      <c r="W393" s="170">
        <v>0</v>
      </c>
      <c r="X393" s="170">
        <v>0</v>
      </c>
      <c r="Y393" s="170">
        <v>0</v>
      </c>
      <c r="Z393" s="170">
        <v>0</v>
      </c>
      <c r="AA393" s="170">
        <v>0</v>
      </c>
      <c r="AB393" s="170">
        <v>0</v>
      </c>
      <c r="AC393" s="170">
        <v>0</v>
      </c>
      <c r="AD393" s="170">
        <v>0</v>
      </c>
      <c r="AE393" s="170">
        <v>0</v>
      </c>
      <c r="AF393" s="170">
        <v>0</v>
      </c>
      <c r="AG393" s="170" t="s">
        <v>310</v>
      </c>
      <c r="AL393"/>
    </row>
    <row r="394" spans="1:38" s="170" customFormat="1" ht="15">
      <c r="A394" s="170" t="s">
        <v>379</v>
      </c>
      <c r="B394" s="170" t="s">
        <v>309</v>
      </c>
      <c r="C394" s="170" t="s">
        <v>310</v>
      </c>
      <c r="D394" s="170" t="s">
        <v>310</v>
      </c>
      <c r="E394" s="170">
        <v>40.5</v>
      </c>
      <c r="F394" s="170">
        <v>63.9</v>
      </c>
      <c r="G394" s="170">
        <v>139</v>
      </c>
      <c r="H394" s="170">
        <v>330.2</v>
      </c>
      <c r="I394" s="170">
        <v>238</v>
      </c>
      <c r="J394" s="170">
        <v>276.3</v>
      </c>
      <c r="K394" s="170">
        <v>384.5</v>
      </c>
      <c r="L394" s="170">
        <v>233.7</v>
      </c>
      <c r="M394" s="170">
        <v>283.3</v>
      </c>
      <c r="N394" s="170">
        <v>332.7</v>
      </c>
      <c r="O394" s="170">
        <v>356.8</v>
      </c>
      <c r="P394" s="170">
        <v>350.5</v>
      </c>
      <c r="Q394" s="170">
        <v>463.9</v>
      </c>
      <c r="R394" s="170">
        <v>354.2</v>
      </c>
      <c r="S394" s="170">
        <v>453.1</v>
      </c>
      <c r="T394" s="170">
        <v>406.9</v>
      </c>
      <c r="U394" s="170">
        <v>395.7</v>
      </c>
      <c r="V394" s="170">
        <v>328.4</v>
      </c>
      <c r="W394" s="170">
        <v>321.8</v>
      </c>
      <c r="X394" s="170">
        <v>359</v>
      </c>
      <c r="Y394" s="170">
        <v>339.5</v>
      </c>
      <c r="Z394" s="170">
        <v>361.4</v>
      </c>
      <c r="AA394" s="170">
        <v>378.6</v>
      </c>
      <c r="AB394" s="170">
        <v>370.8</v>
      </c>
      <c r="AC394" s="170">
        <v>309.2</v>
      </c>
      <c r="AD394" s="170">
        <v>295.89999999999998</v>
      </c>
      <c r="AE394" s="170">
        <v>333</v>
      </c>
      <c r="AF394" s="170">
        <v>330.1</v>
      </c>
      <c r="AG394" s="170" t="s">
        <v>310</v>
      </c>
      <c r="AL394"/>
    </row>
    <row r="395" spans="1:38" s="170" customFormat="1" ht="15">
      <c r="A395" s="170" t="s">
        <v>379</v>
      </c>
      <c r="B395" s="170" t="s">
        <v>311</v>
      </c>
      <c r="C395" s="170" t="s">
        <v>310</v>
      </c>
      <c r="D395" s="170" t="s">
        <v>310</v>
      </c>
      <c r="E395" s="170">
        <v>0</v>
      </c>
      <c r="F395" s="170">
        <v>0</v>
      </c>
      <c r="G395" s="170">
        <v>0</v>
      </c>
      <c r="H395" s="170">
        <v>0</v>
      </c>
      <c r="I395" s="170">
        <v>0</v>
      </c>
      <c r="J395" s="170">
        <v>0</v>
      </c>
      <c r="K395" s="170">
        <v>0</v>
      </c>
      <c r="L395" s="170">
        <v>0</v>
      </c>
      <c r="M395" s="170">
        <v>0</v>
      </c>
      <c r="N395" s="170">
        <v>0</v>
      </c>
      <c r="O395" s="170">
        <v>0</v>
      </c>
      <c r="P395" s="170">
        <v>0</v>
      </c>
      <c r="Q395" s="170">
        <v>0</v>
      </c>
      <c r="R395" s="170">
        <v>0</v>
      </c>
      <c r="S395" s="170">
        <v>0</v>
      </c>
      <c r="T395" s="170">
        <v>0</v>
      </c>
      <c r="U395" s="170">
        <v>0</v>
      </c>
      <c r="V395" s="170">
        <v>0</v>
      </c>
      <c r="W395" s="170">
        <v>0</v>
      </c>
      <c r="X395" s="170">
        <v>942</v>
      </c>
      <c r="Y395" s="170">
        <v>943.7</v>
      </c>
      <c r="Z395" s="170">
        <v>944.8</v>
      </c>
      <c r="AA395" s="170">
        <v>949.2</v>
      </c>
      <c r="AB395" s="170">
        <v>944</v>
      </c>
      <c r="AC395" s="170">
        <v>852.8</v>
      </c>
      <c r="AD395" s="170">
        <v>851.1</v>
      </c>
      <c r="AE395" s="170">
        <v>0</v>
      </c>
      <c r="AF395" s="170">
        <v>0</v>
      </c>
      <c r="AG395" s="170" t="s">
        <v>310</v>
      </c>
      <c r="AL395"/>
    </row>
    <row r="396" spans="1:38" s="170" customFormat="1" ht="15">
      <c r="A396" s="170" t="s">
        <v>379</v>
      </c>
      <c r="B396" s="170" t="s">
        <v>313</v>
      </c>
      <c r="C396" s="170" t="s">
        <v>310</v>
      </c>
      <c r="D396" s="170" t="s">
        <v>310</v>
      </c>
      <c r="E396" s="170">
        <v>629.1</v>
      </c>
      <c r="F396" s="170">
        <v>538.29999999999995</v>
      </c>
      <c r="G396" s="170">
        <v>626.5</v>
      </c>
      <c r="H396" s="170">
        <v>853.8</v>
      </c>
      <c r="I396" s="170">
        <v>710</v>
      </c>
      <c r="J396" s="170">
        <v>824.5</v>
      </c>
      <c r="K396" s="170">
        <v>880</v>
      </c>
      <c r="L396" s="170">
        <v>644.6</v>
      </c>
      <c r="M396" s="170">
        <v>745</v>
      </c>
      <c r="N396" s="170">
        <v>661.5</v>
      </c>
      <c r="O396" s="170">
        <v>600.1</v>
      </c>
      <c r="P396" s="170">
        <v>584.20000000000005</v>
      </c>
      <c r="Q396" s="170">
        <v>673.2</v>
      </c>
      <c r="R396" s="170">
        <v>531.9</v>
      </c>
      <c r="S396" s="170">
        <v>720.4</v>
      </c>
      <c r="T396" s="170">
        <v>654.70000000000005</v>
      </c>
      <c r="U396" s="170">
        <v>648</v>
      </c>
      <c r="V396" s="170">
        <v>632.79999999999995</v>
      </c>
      <c r="W396" s="170">
        <v>653</v>
      </c>
      <c r="X396" s="170">
        <v>651.6</v>
      </c>
      <c r="Y396" s="170">
        <v>625.4</v>
      </c>
      <c r="Z396" s="170">
        <v>638.6</v>
      </c>
      <c r="AA396" s="170">
        <v>623.70000000000005</v>
      </c>
      <c r="AB396" s="170">
        <v>644.9</v>
      </c>
      <c r="AC396" s="170">
        <v>613.4</v>
      </c>
      <c r="AD396" s="170">
        <v>707.3</v>
      </c>
      <c r="AE396" s="170">
        <v>950</v>
      </c>
      <c r="AF396" s="170">
        <v>696.5</v>
      </c>
      <c r="AG396" s="170" t="s">
        <v>310</v>
      </c>
      <c r="AL396"/>
    </row>
    <row r="397" spans="1:38" s="170" customFormat="1" ht="15">
      <c r="A397" s="170" t="s">
        <v>379</v>
      </c>
      <c r="B397" s="170" t="s">
        <v>28</v>
      </c>
      <c r="C397" s="170" t="s">
        <v>310</v>
      </c>
      <c r="D397" s="170" t="s">
        <v>310</v>
      </c>
      <c r="E397" s="170">
        <v>0</v>
      </c>
      <c r="F397" s="170">
        <v>0</v>
      </c>
      <c r="G397" s="170">
        <v>0</v>
      </c>
      <c r="H397" s="170">
        <v>0</v>
      </c>
      <c r="I397" s="170">
        <v>0</v>
      </c>
      <c r="J397" s="170">
        <v>0</v>
      </c>
      <c r="K397" s="170">
        <v>0</v>
      </c>
      <c r="L397" s="170">
        <v>0</v>
      </c>
      <c r="M397" s="170">
        <v>0</v>
      </c>
      <c r="N397" s="170">
        <v>0</v>
      </c>
      <c r="O397" s="170">
        <v>0</v>
      </c>
      <c r="P397" s="170">
        <v>0</v>
      </c>
      <c r="Q397" s="170">
        <v>0</v>
      </c>
      <c r="R397" s="170">
        <v>0</v>
      </c>
      <c r="S397" s="170">
        <v>0</v>
      </c>
      <c r="T397" s="170">
        <v>0</v>
      </c>
      <c r="U397" s="170">
        <v>0</v>
      </c>
      <c r="V397" s="170">
        <v>0</v>
      </c>
      <c r="W397" s="170">
        <v>0</v>
      </c>
      <c r="X397" s="170">
        <v>0</v>
      </c>
      <c r="Y397" s="170">
        <v>0</v>
      </c>
      <c r="Z397" s="170">
        <v>0</v>
      </c>
      <c r="AA397" s="170">
        <v>0</v>
      </c>
      <c r="AB397" s="170">
        <v>0</v>
      </c>
      <c r="AC397" s="170">
        <v>0</v>
      </c>
      <c r="AD397" s="170">
        <v>0</v>
      </c>
      <c r="AE397" s="170">
        <v>0</v>
      </c>
      <c r="AF397" s="170">
        <v>0</v>
      </c>
      <c r="AG397" s="170" t="s">
        <v>310</v>
      </c>
      <c r="AL397"/>
    </row>
    <row r="398" spans="1:38" s="170" customFormat="1" ht="15">
      <c r="A398" s="170" t="s">
        <v>379</v>
      </c>
      <c r="B398" s="170" t="s">
        <v>316</v>
      </c>
      <c r="C398" s="170" t="s">
        <v>310</v>
      </c>
      <c r="D398" s="170" t="s">
        <v>310</v>
      </c>
      <c r="E398" s="170">
        <v>0</v>
      </c>
      <c r="F398" s="170">
        <v>0</v>
      </c>
      <c r="G398" s="170">
        <v>0</v>
      </c>
      <c r="H398" s="170">
        <v>0</v>
      </c>
      <c r="I398" s="170">
        <v>0</v>
      </c>
      <c r="J398" s="170">
        <v>0</v>
      </c>
      <c r="K398" s="170">
        <v>0</v>
      </c>
      <c r="L398" s="170">
        <v>0</v>
      </c>
      <c r="M398" s="170">
        <v>0</v>
      </c>
      <c r="N398" s="170">
        <v>0</v>
      </c>
      <c r="O398" s="170">
        <v>0</v>
      </c>
      <c r="P398" s="170">
        <v>0</v>
      </c>
      <c r="Q398" s="170">
        <v>0</v>
      </c>
      <c r="R398" s="170">
        <v>0</v>
      </c>
      <c r="S398" s="170">
        <v>0</v>
      </c>
      <c r="T398" s="170">
        <v>0</v>
      </c>
      <c r="U398" s="170">
        <v>0</v>
      </c>
      <c r="V398" s="170">
        <v>0</v>
      </c>
      <c r="W398" s="170">
        <v>0</v>
      </c>
      <c r="X398" s="170">
        <v>0</v>
      </c>
      <c r="Y398" s="170">
        <v>0</v>
      </c>
      <c r="Z398" s="170">
        <v>0</v>
      </c>
      <c r="AA398" s="170">
        <v>0</v>
      </c>
      <c r="AB398" s="170">
        <v>0</v>
      </c>
      <c r="AC398" s="170">
        <v>0</v>
      </c>
      <c r="AD398" s="170">
        <v>0</v>
      </c>
      <c r="AE398" s="170">
        <v>0</v>
      </c>
      <c r="AF398" s="170">
        <v>0</v>
      </c>
      <c r="AG398" s="170" t="s">
        <v>310</v>
      </c>
      <c r="AL398"/>
    </row>
    <row r="399" spans="1:38" s="170" customFormat="1" ht="15">
      <c r="A399" s="170" t="s">
        <v>379</v>
      </c>
      <c r="B399" s="170" t="s">
        <v>318</v>
      </c>
      <c r="C399" s="170" t="s">
        <v>310</v>
      </c>
      <c r="D399" s="170" t="s">
        <v>310</v>
      </c>
      <c r="E399" s="170">
        <v>0</v>
      </c>
      <c r="F399" s="170">
        <v>0</v>
      </c>
      <c r="G399" s="170">
        <v>0</v>
      </c>
      <c r="H399" s="170">
        <v>0</v>
      </c>
      <c r="I399" s="170">
        <v>0</v>
      </c>
      <c r="J399" s="170">
        <v>0</v>
      </c>
      <c r="K399" s="170">
        <v>0</v>
      </c>
      <c r="L399" s="170">
        <v>2691.7</v>
      </c>
      <c r="M399" s="170">
        <v>2656</v>
      </c>
      <c r="N399" s="170">
        <v>2672.7</v>
      </c>
      <c r="O399" s="170">
        <v>2494.4</v>
      </c>
      <c r="P399" s="170">
        <v>4034.3</v>
      </c>
      <c r="Q399" s="170">
        <v>5532</v>
      </c>
      <c r="R399" s="170">
        <v>2067.1999999999998</v>
      </c>
      <c r="S399" s="170">
        <v>2075.6</v>
      </c>
      <c r="T399" s="170">
        <v>2064.3000000000002</v>
      </c>
      <c r="U399" s="170">
        <v>2193.4</v>
      </c>
      <c r="V399" s="170">
        <v>2103.1</v>
      </c>
      <c r="W399" s="170">
        <v>2107.1999999999998</v>
      </c>
      <c r="X399" s="170">
        <v>2017.7</v>
      </c>
      <c r="Y399" s="170">
        <v>2017.7</v>
      </c>
      <c r="Z399" s="170">
        <v>2017.5</v>
      </c>
      <c r="AA399" s="170">
        <v>2037.3</v>
      </c>
      <c r="AB399" s="170">
        <v>2207.5</v>
      </c>
      <c r="AC399" s="170">
        <v>2347.5</v>
      </c>
      <c r="AD399" s="170">
        <v>2686.5</v>
      </c>
      <c r="AE399" s="170">
        <v>2687.3</v>
      </c>
      <c r="AF399" s="170">
        <v>2687.4</v>
      </c>
      <c r="AG399" s="170" t="s">
        <v>310</v>
      </c>
      <c r="AL399"/>
    </row>
    <row r="400" spans="1:38" s="170" customFormat="1" ht="15">
      <c r="A400" s="170" t="s">
        <v>380</v>
      </c>
      <c r="B400" s="170" t="s">
        <v>309</v>
      </c>
      <c r="C400" s="170" t="s">
        <v>310</v>
      </c>
      <c r="D400" s="170" t="s">
        <v>310</v>
      </c>
      <c r="E400" s="170">
        <v>867.5</v>
      </c>
      <c r="F400" s="170">
        <v>865.8</v>
      </c>
      <c r="G400" s="170">
        <v>870.2</v>
      </c>
      <c r="H400" s="170">
        <v>878.9</v>
      </c>
      <c r="I400" s="170">
        <v>801.5</v>
      </c>
      <c r="J400" s="170">
        <v>747.6</v>
      </c>
      <c r="K400" s="170">
        <v>752.1</v>
      </c>
      <c r="L400" s="170">
        <v>723.7</v>
      </c>
      <c r="M400" s="170">
        <v>735.6</v>
      </c>
      <c r="N400" s="170">
        <v>767.6</v>
      </c>
      <c r="O400" s="170">
        <v>779.9</v>
      </c>
      <c r="P400" s="170">
        <v>857.8</v>
      </c>
      <c r="Q400" s="170">
        <v>815.7</v>
      </c>
      <c r="R400" s="170">
        <v>843.7</v>
      </c>
      <c r="S400" s="170">
        <v>846.2</v>
      </c>
      <c r="T400" s="170">
        <v>883.6</v>
      </c>
      <c r="U400" s="170">
        <v>861</v>
      </c>
      <c r="V400" s="170">
        <v>867.1</v>
      </c>
      <c r="W400" s="170">
        <v>817.6</v>
      </c>
      <c r="X400" s="170">
        <v>883.4</v>
      </c>
      <c r="Y400" s="170">
        <v>879.6</v>
      </c>
      <c r="Z400" s="170">
        <v>900.4</v>
      </c>
      <c r="AA400" s="170">
        <v>915.3</v>
      </c>
      <c r="AB400" s="170">
        <v>847.1</v>
      </c>
      <c r="AC400" s="170">
        <v>848.5</v>
      </c>
      <c r="AD400" s="170">
        <v>831</v>
      </c>
      <c r="AE400" s="170">
        <v>850.8</v>
      </c>
      <c r="AF400" s="170">
        <v>819</v>
      </c>
      <c r="AG400" s="170">
        <v>665.2</v>
      </c>
      <c r="AL400"/>
    </row>
    <row r="401" spans="1:38" s="170" customFormat="1" ht="15">
      <c r="A401" s="170" t="s">
        <v>380</v>
      </c>
      <c r="B401" s="170" t="s">
        <v>311</v>
      </c>
      <c r="C401" s="170" t="s">
        <v>310</v>
      </c>
      <c r="D401" s="170" t="s">
        <v>310</v>
      </c>
      <c r="E401" s="170">
        <v>863.8</v>
      </c>
      <c r="F401" s="170">
        <v>873</v>
      </c>
      <c r="G401" s="170">
        <v>880.7</v>
      </c>
      <c r="H401" s="170">
        <v>880</v>
      </c>
      <c r="I401" s="170">
        <v>800.4</v>
      </c>
      <c r="J401" s="170">
        <v>883.5</v>
      </c>
      <c r="K401" s="170">
        <v>863.4</v>
      </c>
      <c r="L401" s="170">
        <v>891.9</v>
      </c>
      <c r="M401" s="170">
        <v>906.2</v>
      </c>
      <c r="N401" s="170">
        <v>952.2</v>
      </c>
      <c r="O401" s="170">
        <v>964.2</v>
      </c>
      <c r="P401" s="170">
        <v>969.9</v>
      </c>
      <c r="Q401" s="170">
        <v>976</v>
      </c>
      <c r="R401" s="170">
        <v>1005.4</v>
      </c>
      <c r="S401" s="170">
        <v>1020.8</v>
      </c>
      <c r="T401" s="170">
        <v>1039.7</v>
      </c>
      <c r="U401" s="170">
        <v>1050</v>
      </c>
      <c r="V401" s="170">
        <v>1035.5</v>
      </c>
      <c r="W401" s="170">
        <v>1036.3</v>
      </c>
      <c r="X401" s="170">
        <v>1055.4000000000001</v>
      </c>
      <c r="Y401" s="170">
        <v>1057</v>
      </c>
      <c r="Z401" s="170">
        <v>1050.2</v>
      </c>
      <c r="AA401" s="170">
        <v>1059</v>
      </c>
      <c r="AB401" s="170">
        <v>1067.3</v>
      </c>
      <c r="AC401" s="170">
        <v>1070.5999999999999</v>
      </c>
      <c r="AD401" s="170">
        <v>1070.3</v>
      </c>
      <c r="AE401" s="170">
        <v>1096.3</v>
      </c>
      <c r="AF401" s="170">
        <v>1065</v>
      </c>
      <c r="AG401" s="170">
        <v>1065</v>
      </c>
      <c r="AL401"/>
    </row>
    <row r="402" spans="1:38" s="170" customFormat="1" ht="15">
      <c r="A402" s="170" t="s">
        <v>380</v>
      </c>
      <c r="B402" s="170" t="s">
        <v>313</v>
      </c>
      <c r="C402" s="170" t="s">
        <v>310</v>
      </c>
      <c r="D402" s="170" t="s">
        <v>310</v>
      </c>
      <c r="E402" s="170">
        <v>952.2</v>
      </c>
      <c r="F402" s="170">
        <v>728.7</v>
      </c>
      <c r="G402" s="170">
        <v>356.8</v>
      </c>
      <c r="H402" s="170">
        <v>833.6</v>
      </c>
      <c r="I402" s="170">
        <v>360.6</v>
      </c>
      <c r="J402" s="170">
        <v>718.4</v>
      </c>
      <c r="K402" s="170">
        <v>604.70000000000005</v>
      </c>
      <c r="L402" s="170">
        <v>758.3</v>
      </c>
      <c r="M402" s="170">
        <v>835</v>
      </c>
      <c r="N402" s="170">
        <v>803.6</v>
      </c>
      <c r="O402" s="170">
        <v>886.9</v>
      </c>
      <c r="P402" s="170">
        <v>795.7</v>
      </c>
      <c r="Q402" s="170">
        <v>769.6</v>
      </c>
      <c r="R402" s="170">
        <v>825.5</v>
      </c>
      <c r="S402" s="170">
        <v>831.1</v>
      </c>
      <c r="T402" s="170">
        <v>856</v>
      </c>
      <c r="U402" s="170">
        <v>862.3</v>
      </c>
      <c r="V402" s="170">
        <v>1055.9000000000001</v>
      </c>
      <c r="W402" s="170">
        <v>1135.8</v>
      </c>
      <c r="X402" s="170">
        <v>1059.4000000000001</v>
      </c>
      <c r="Y402" s="170">
        <v>789.6</v>
      </c>
      <c r="Z402" s="170">
        <v>934.1</v>
      </c>
      <c r="AA402" s="170">
        <v>887.5</v>
      </c>
      <c r="AB402" s="170">
        <v>906.8</v>
      </c>
      <c r="AC402" s="170">
        <v>848.5</v>
      </c>
      <c r="AD402" s="170">
        <v>834.6</v>
      </c>
      <c r="AE402" s="170">
        <v>889.5</v>
      </c>
      <c r="AF402" s="170">
        <v>970.1</v>
      </c>
      <c r="AG402" s="170">
        <v>970.1</v>
      </c>
      <c r="AL402"/>
    </row>
    <row r="403" spans="1:38" s="170" customFormat="1" ht="15">
      <c r="A403" s="170" t="s">
        <v>380</v>
      </c>
      <c r="B403" s="170" t="s">
        <v>28</v>
      </c>
      <c r="C403" s="170" t="s">
        <v>310</v>
      </c>
      <c r="D403" s="170" t="s">
        <v>310</v>
      </c>
      <c r="E403" s="170">
        <v>0</v>
      </c>
      <c r="F403" s="170">
        <v>0</v>
      </c>
      <c r="G403" s="170">
        <v>0</v>
      </c>
      <c r="H403" s="170">
        <v>863.9</v>
      </c>
      <c r="I403" s="170">
        <v>865.5</v>
      </c>
      <c r="J403" s="170">
        <v>542.4</v>
      </c>
      <c r="K403" s="170">
        <v>543.29999999999995</v>
      </c>
      <c r="L403" s="170">
        <v>503.1</v>
      </c>
      <c r="M403" s="170">
        <v>470.4</v>
      </c>
      <c r="N403" s="170">
        <v>469.9</v>
      </c>
      <c r="O403" s="170">
        <v>450</v>
      </c>
      <c r="P403" s="170">
        <v>459.3</v>
      </c>
      <c r="Q403" s="170">
        <v>453.7</v>
      </c>
      <c r="R403" s="170">
        <v>456.1</v>
      </c>
      <c r="S403" s="170">
        <v>456.1</v>
      </c>
      <c r="T403" s="170">
        <v>456.1</v>
      </c>
      <c r="U403" s="170">
        <v>456.1</v>
      </c>
      <c r="V403" s="170">
        <v>456.1</v>
      </c>
      <c r="W403" s="170">
        <v>456.1</v>
      </c>
      <c r="X403" s="170">
        <v>456</v>
      </c>
      <c r="Y403" s="170">
        <v>434</v>
      </c>
      <c r="Z403" s="170">
        <v>446.5</v>
      </c>
      <c r="AA403" s="170">
        <v>443.5</v>
      </c>
      <c r="AB403" s="170">
        <v>421</v>
      </c>
      <c r="AC403" s="170">
        <v>425.9</v>
      </c>
      <c r="AD403" s="170">
        <v>413.5</v>
      </c>
      <c r="AE403" s="170">
        <v>408</v>
      </c>
      <c r="AF403" s="170">
        <v>401.7</v>
      </c>
      <c r="AG403" s="170">
        <v>401.7</v>
      </c>
      <c r="AL403"/>
    </row>
    <row r="404" spans="1:38" s="170" customFormat="1" ht="15">
      <c r="A404" s="170" t="s">
        <v>380</v>
      </c>
      <c r="B404" s="170" t="s">
        <v>316</v>
      </c>
      <c r="C404" s="170" t="s">
        <v>310</v>
      </c>
      <c r="D404" s="170" t="s">
        <v>310</v>
      </c>
      <c r="E404" s="170">
        <v>0</v>
      </c>
      <c r="F404" s="170">
        <v>0</v>
      </c>
      <c r="G404" s="170">
        <v>0</v>
      </c>
      <c r="H404" s="170">
        <v>0</v>
      </c>
      <c r="I404" s="170">
        <v>0</v>
      </c>
      <c r="J404" s="170">
        <v>0</v>
      </c>
      <c r="K404" s="170">
        <v>0</v>
      </c>
      <c r="L404" s="170">
        <v>0</v>
      </c>
      <c r="M404" s="170">
        <v>0</v>
      </c>
      <c r="N404" s="170">
        <v>0</v>
      </c>
      <c r="O404" s="170">
        <v>0</v>
      </c>
      <c r="P404" s="170">
        <v>0</v>
      </c>
      <c r="Q404" s="170">
        <v>0</v>
      </c>
      <c r="R404" s="170">
        <v>0</v>
      </c>
      <c r="S404" s="170">
        <v>0</v>
      </c>
      <c r="T404" s="170">
        <v>0</v>
      </c>
      <c r="U404" s="170">
        <v>0</v>
      </c>
      <c r="V404" s="170">
        <v>0</v>
      </c>
      <c r="W404" s="170">
        <v>0</v>
      </c>
      <c r="X404" s="170">
        <v>0</v>
      </c>
      <c r="Y404" s="170">
        <v>0</v>
      </c>
      <c r="Z404" s="170">
        <v>0</v>
      </c>
      <c r="AA404" s="170">
        <v>0</v>
      </c>
      <c r="AB404" s="170">
        <v>4119.8999999999996</v>
      </c>
      <c r="AC404" s="170">
        <v>3301.2</v>
      </c>
      <c r="AD404" s="170">
        <v>3237.2</v>
      </c>
      <c r="AE404" s="170">
        <v>3100.7</v>
      </c>
      <c r="AF404" s="170">
        <v>3100.7</v>
      </c>
      <c r="AG404" s="170">
        <v>3100.7</v>
      </c>
      <c r="AL404"/>
    </row>
    <row r="405" spans="1:38" s="170" customFormat="1" ht="15">
      <c r="A405" s="170" t="s">
        <v>380</v>
      </c>
      <c r="B405" s="170" t="s">
        <v>318</v>
      </c>
      <c r="C405" s="170" t="s">
        <v>310</v>
      </c>
      <c r="D405" s="170" t="s">
        <v>310</v>
      </c>
      <c r="E405" s="170">
        <v>0</v>
      </c>
      <c r="F405" s="170">
        <v>0</v>
      </c>
      <c r="G405" s="170">
        <v>0</v>
      </c>
      <c r="H405" s="170">
        <v>0</v>
      </c>
      <c r="I405" s="170">
        <v>0</v>
      </c>
      <c r="J405" s="170">
        <v>0</v>
      </c>
      <c r="K405" s="170">
        <v>0</v>
      </c>
      <c r="L405" s="170">
        <v>0</v>
      </c>
      <c r="M405" s="170">
        <v>0</v>
      </c>
      <c r="N405" s="170">
        <v>0</v>
      </c>
      <c r="O405" s="170">
        <v>0</v>
      </c>
      <c r="P405" s="170">
        <v>0</v>
      </c>
      <c r="Q405" s="170">
        <v>0</v>
      </c>
      <c r="R405" s="170">
        <v>0</v>
      </c>
      <c r="S405" s="170">
        <v>0</v>
      </c>
      <c r="T405" s="170">
        <v>2721.4</v>
      </c>
      <c r="U405" s="170">
        <v>3015.9</v>
      </c>
      <c r="V405" s="170">
        <v>3063.2</v>
      </c>
      <c r="W405" s="170">
        <v>2934.4</v>
      </c>
      <c r="X405" s="170">
        <v>2481.1</v>
      </c>
      <c r="Y405" s="170">
        <v>2724.7</v>
      </c>
      <c r="Z405" s="170">
        <v>2887.7</v>
      </c>
      <c r="AA405" s="170">
        <v>2571.3000000000002</v>
      </c>
      <c r="AB405" s="170">
        <v>3140</v>
      </c>
      <c r="AC405" s="170">
        <v>3205.7</v>
      </c>
      <c r="AD405" s="170">
        <v>3250.4</v>
      </c>
      <c r="AE405" s="170">
        <v>3114.6</v>
      </c>
      <c r="AF405" s="170">
        <v>3616.6</v>
      </c>
      <c r="AG405" s="170">
        <v>3616.6</v>
      </c>
      <c r="AL405"/>
    </row>
    <row r="406" spans="1:38" s="170" customFormat="1" ht="15">
      <c r="A406" s="170" t="s">
        <v>381</v>
      </c>
      <c r="B406" s="170" t="s">
        <v>309</v>
      </c>
      <c r="C406" s="170">
        <v>425.3</v>
      </c>
      <c r="D406" s="170">
        <v>422.3</v>
      </c>
      <c r="E406" s="170">
        <v>437.6</v>
      </c>
      <c r="F406" s="170">
        <v>437.9</v>
      </c>
      <c r="G406" s="170">
        <v>438.3</v>
      </c>
      <c r="H406" s="170">
        <v>437.6</v>
      </c>
      <c r="I406" s="170">
        <v>429.1</v>
      </c>
      <c r="J406" s="170">
        <v>433</v>
      </c>
      <c r="K406" s="170">
        <v>432.5</v>
      </c>
      <c r="L406" s="170">
        <v>416.5</v>
      </c>
      <c r="M406" s="170">
        <v>405.1</v>
      </c>
      <c r="N406" s="170">
        <v>397.9</v>
      </c>
      <c r="O406" s="170">
        <v>395.6</v>
      </c>
      <c r="P406" s="170">
        <v>429.3</v>
      </c>
      <c r="Q406" s="170">
        <v>396.4</v>
      </c>
      <c r="R406" s="170">
        <v>343.6</v>
      </c>
      <c r="S406" s="170">
        <v>342.6</v>
      </c>
      <c r="T406" s="170">
        <v>348.4</v>
      </c>
      <c r="U406" s="170">
        <v>333.4</v>
      </c>
      <c r="V406" s="170">
        <v>304.39999999999998</v>
      </c>
      <c r="W406" s="170">
        <v>309</v>
      </c>
      <c r="X406" s="170">
        <v>309.60000000000002</v>
      </c>
      <c r="Y406" s="170">
        <v>303.39999999999998</v>
      </c>
      <c r="Z406" s="170">
        <v>275.10000000000002</v>
      </c>
      <c r="AA406" s="170">
        <v>264.39999999999998</v>
      </c>
      <c r="AB406" s="170">
        <v>264.3</v>
      </c>
      <c r="AC406" s="170">
        <v>253.9</v>
      </c>
      <c r="AD406" s="170">
        <v>252.9</v>
      </c>
      <c r="AE406" s="170">
        <v>245.8</v>
      </c>
      <c r="AF406" s="170">
        <v>226.3</v>
      </c>
      <c r="AG406" s="170">
        <v>216</v>
      </c>
      <c r="AL406"/>
    </row>
    <row r="407" spans="1:38" s="170" customFormat="1" ht="15">
      <c r="A407" s="170" t="s">
        <v>381</v>
      </c>
      <c r="B407" s="170" t="s">
        <v>311</v>
      </c>
      <c r="C407" s="170">
        <v>882.2</v>
      </c>
      <c r="D407" s="170">
        <v>855.4</v>
      </c>
      <c r="E407" s="170">
        <v>904.7</v>
      </c>
      <c r="F407" s="170">
        <v>880.5</v>
      </c>
      <c r="G407" s="170">
        <v>896.4</v>
      </c>
      <c r="H407" s="170">
        <v>874.9</v>
      </c>
      <c r="I407" s="170">
        <v>869.2</v>
      </c>
      <c r="J407" s="170">
        <v>954.2</v>
      </c>
      <c r="K407" s="170">
        <v>951.4</v>
      </c>
      <c r="L407" s="170">
        <v>907.1</v>
      </c>
      <c r="M407" s="170">
        <v>851.1</v>
      </c>
      <c r="N407" s="170">
        <v>945.7</v>
      </c>
      <c r="O407" s="170">
        <v>954.3</v>
      </c>
      <c r="P407" s="170">
        <v>970.3</v>
      </c>
      <c r="Q407" s="170">
        <v>1002.5</v>
      </c>
      <c r="R407" s="170">
        <v>976</v>
      </c>
      <c r="S407" s="170">
        <v>929.6</v>
      </c>
      <c r="T407" s="170">
        <v>929.3</v>
      </c>
      <c r="U407" s="170">
        <v>938.8</v>
      </c>
      <c r="V407" s="170">
        <v>991.3</v>
      </c>
      <c r="W407" s="170">
        <v>1023.6</v>
      </c>
      <c r="X407" s="170">
        <v>992</v>
      </c>
      <c r="Y407" s="170">
        <v>1002.4</v>
      </c>
      <c r="Z407" s="170">
        <v>970.6</v>
      </c>
      <c r="AA407" s="170">
        <v>996.2</v>
      </c>
      <c r="AB407" s="170">
        <v>1013.9</v>
      </c>
      <c r="AC407" s="170">
        <v>976.3</v>
      </c>
      <c r="AD407" s="170">
        <v>1061.2</v>
      </c>
      <c r="AE407" s="170">
        <v>1020</v>
      </c>
      <c r="AF407" s="170">
        <v>1008.9</v>
      </c>
      <c r="AG407" s="170">
        <v>1018.1</v>
      </c>
      <c r="AL407"/>
    </row>
    <row r="408" spans="1:38" s="170" customFormat="1" ht="15">
      <c r="A408" s="170" t="s">
        <v>381</v>
      </c>
      <c r="B408" s="170" t="s">
        <v>313</v>
      </c>
      <c r="C408" s="170">
        <v>462.3</v>
      </c>
      <c r="D408" s="170">
        <v>505.8</v>
      </c>
      <c r="E408" s="170">
        <v>533.9</v>
      </c>
      <c r="F408" s="170">
        <v>553.20000000000005</v>
      </c>
      <c r="G408" s="170">
        <v>562.6</v>
      </c>
      <c r="H408" s="170">
        <v>579.5</v>
      </c>
      <c r="I408" s="170">
        <v>554.20000000000005</v>
      </c>
      <c r="J408" s="170">
        <v>593.9</v>
      </c>
      <c r="K408" s="170">
        <v>598.6</v>
      </c>
      <c r="L408" s="170">
        <v>582.9</v>
      </c>
      <c r="M408" s="170">
        <v>605.1</v>
      </c>
      <c r="N408" s="170">
        <v>643.79999999999995</v>
      </c>
      <c r="O408" s="170">
        <v>560.9</v>
      </c>
      <c r="P408" s="170">
        <v>579.70000000000005</v>
      </c>
      <c r="Q408" s="170">
        <v>777.5</v>
      </c>
      <c r="R408" s="170">
        <v>745</v>
      </c>
      <c r="S408" s="170">
        <v>822.4</v>
      </c>
      <c r="T408" s="170">
        <v>900.5</v>
      </c>
      <c r="U408" s="170">
        <v>734.8</v>
      </c>
      <c r="V408" s="170">
        <v>515.20000000000005</v>
      </c>
      <c r="W408" s="170">
        <v>821.9</v>
      </c>
      <c r="X408" s="170">
        <v>1094.9000000000001</v>
      </c>
      <c r="Y408" s="170">
        <v>732.6</v>
      </c>
      <c r="Z408" s="170">
        <v>545.79999999999995</v>
      </c>
      <c r="AA408" s="170">
        <v>504.4</v>
      </c>
      <c r="AB408" s="170">
        <v>483.8</v>
      </c>
      <c r="AC408" s="170">
        <v>611.29999999999995</v>
      </c>
      <c r="AD408" s="170">
        <v>666.6</v>
      </c>
      <c r="AE408" s="170">
        <v>698.5</v>
      </c>
      <c r="AF408" s="170">
        <v>614.6</v>
      </c>
      <c r="AG408" s="170">
        <v>633.70000000000005</v>
      </c>
      <c r="AL408"/>
    </row>
    <row r="409" spans="1:38" s="170" customFormat="1" ht="15">
      <c r="A409" s="170" t="s">
        <v>381</v>
      </c>
      <c r="B409" s="170" t="s">
        <v>28</v>
      </c>
      <c r="C409" s="170">
        <v>344.6</v>
      </c>
      <c r="D409" s="170">
        <v>356.2</v>
      </c>
      <c r="E409" s="170">
        <v>343.4</v>
      </c>
      <c r="F409" s="170">
        <v>344.5</v>
      </c>
      <c r="G409" s="170">
        <v>363.5</v>
      </c>
      <c r="H409" s="170">
        <v>360.6</v>
      </c>
      <c r="I409" s="170">
        <v>367.8</v>
      </c>
      <c r="J409" s="170">
        <v>321</v>
      </c>
      <c r="K409" s="170">
        <v>299.89999999999998</v>
      </c>
      <c r="L409" s="170">
        <v>297.39999999999998</v>
      </c>
      <c r="M409" s="170">
        <v>306.8</v>
      </c>
      <c r="N409" s="170">
        <v>287.10000000000002</v>
      </c>
      <c r="O409" s="170">
        <v>316.7</v>
      </c>
      <c r="P409" s="170">
        <v>337</v>
      </c>
      <c r="Q409" s="170">
        <v>309.8</v>
      </c>
      <c r="R409" s="170">
        <v>306.39999999999998</v>
      </c>
      <c r="S409" s="170">
        <v>305.60000000000002</v>
      </c>
      <c r="T409" s="170">
        <v>330.7</v>
      </c>
      <c r="U409" s="170">
        <v>321.10000000000002</v>
      </c>
      <c r="V409" s="170">
        <v>291.7</v>
      </c>
      <c r="W409" s="170">
        <v>299.89999999999998</v>
      </c>
      <c r="X409" s="170">
        <v>302.39999999999998</v>
      </c>
      <c r="Y409" s="170">
        <v>294.2</v>
      </c>
      <c r="Z409" s="170">
        <v>263.60000000000002</v>
      </c>
      <c r="AA409" s="170">
        <v>251</v>
      </c>
      <c r="AB409" s="170">
        <v>254.5</v>
      </c>
      <c r="AC409" s="170">
        <v>262.39999999999998</v>
      </c>
      <c r="AD409" s="170">
        <v>269.60000000000002</v>
      </c>
      <c r="AE409" s="170">
        <v>269</v>
      </c>
      <c r="AF409" s="170">
        <v>275.10000000000002</v>
      </c>
      <c r="AG409" s="170">
        <v>275.10000000000002</v>
      </c>
      <c r="AL409"/>
    </row>
    <row r="410" spans="1:38" s="170" customFormat="1" ht="15">
      <c r="A410" s="170" t="s">
        <v>381</v>
      </c>
      <c r="B410" s="170" t="s">
        <v>316</v>
      </c>
      <c r="C410" s="170">
        <v>740.6</v>
      </c>
      <c r="D410" s="170">
        <v>657.2</v>
      </c>
      <c r="E410" s="170">
        <v>738.6</v>
      </c>
      <c r="F410" s="170">
        <v>767</v>
      </c>
      <c r="G410" s="170">
        <v>802.6</v>
      </c>
      <c r="H410" s="170">
        <v>709</v>
      </c>
      <c r="I410" s="170">
        <v>720.8</v>
      </c>
      <c r="J410" s="170">
        <v>707.8</v>
      </c>
      <c r="K410" s="170">
        <v>734.8</v>
      </c>
      <c r="L410" s="170">
        <v>671.7</v>
      </c>
      <c r="M410" s="170">
        <v>664.6</v>
      </c>
      <c r="N410" s="170">
        <v>713.4</v>
      </c>
      <c r="O410" s="170">
        <v>798.1</v>
      </c>
      <c r="P410" s="170">
        <v>751.5</v>
      </c>
      <c r="Q410" s="170">
        <v>777.8</v>
      </c>
      <c r="R410" s="170">
        <v>827.4</v>
      </c>
      <c r="S410" s="170">
        <v>869.6</v>
      </c>
      <c r="T410" s="170">
        <v>757.3</v>
      </c>
      <c r="U410" s="170">
        <v>706.9</v>
      </c>
      <c r="V410" s="170">
        <v>696.2</v>
      </c>
      <c r="W410" s="170">
        <v>732.6</v>
      </c>
      <c r="X410" s="170">
        <v>1003.9</v>
      </c>
      <c r="Y410" s="170">
        <v>888</v>
      </c>
      <c r="Z410" s="170">
        <v>885.4</v>
      </c>
      <c r="AA410" s="170">
        <v>873.3</v>
      </c>
      <c r="AB410" s="170">
        <v>953.9</v>
      </c>
      <c r="AC410" s="170">
        <v>859.7</v>
      </c>
      <c r="AD410" s="170">
        <v>954.6</v>
      </c>
      <c r="AE410" s="170">
        <v>1009.3</v>
      </c>
      <c r="AF410" s="170">
        <v>985.8</v>
      </c>
      <c r="AG410" s="170">
        <v>965.8</v>
      </c>
      <c r="AL410"/>
    </row>
    <row r="411" spans="1:38" s="170" customFormat="1" ht="15">
      <c r="A411" s="170" t="s">
        <v>381</v>
      </c>
      <c r="B411" s="170" t="s">
        <v>318</v>
      </c>
      <c r="C411" s="170">
        <v>641.4</v>
      </c>
      <c r="D411" s="170">
        <v>653</v>
      </c>
      <c r="E411" s="170">
        <v>750.7</v>
      </c>
      <c r="F411" s="170">
        <v>752.1</v>
      </c>
      <c r="G411" s="170">
        <v>806.2</v>
      </c>
      <c r="H411" s="170">
        <v>690.4</v>
      </c>
      <c r="I411" s="170">
        <v>686.8</v>
      </c>
      <c r="J411" s="170">
        <v>690.6</v>
      </c>
      <c r="K411" s="170">
        <v>737.9</v>
      </c>
      <c r="L411" s="170">
        <v>673.3</v>
      </c>
      <c r="M411" s="170">
        <v>678.4</v>
      </c>
      <c r="N411" s="170">
        <v>735.2</v>
      </c>
      <c r="O411" s="170">
        <v>805.9</v>
      </c>
      <c r="P411" s="170">
        <v>999.7</v>
      </c>
      <c r="Q411" s="170">
        <v>1239.0999999999999</v>
      </c>
      <c r="R411" s="170">
        <v>1237.8</v>
      </c>
      <c r="S411" s="170">
        <v>1228.5999999999999</v>
      </c>
      <c r="T411" s="170">
        <v>1169.7</v>
      </c>
      <c r="U411" s="170">
        <v>1246.8</v>
      </c>
      <c r="V411" s="170">
        <v>1159.8</v>
      </c>
      <c r="W411" s="170">
        <v>1060.5</v>
      </c>
      <c r="X411" s="170">
        <v>943.3</v>
      </c>
      <c r="Y411" s="170">
        <v>908.1</v>
      </c>
      <c r="Z411" s="170">
        <v>840.7</v>
      </c>
      <c r="AA411" s="170">
        <v>912.6</v>
      </c>
      <c r="AB411" s="170">
        <v>857.6</v>
      </c>
      <c r="AC411" s="170">
        <v>790.7</v>
      </c>
      <c r="AD411" s="170">
        <v>827.4</v>
      </c>
      <c r="AE411" s="170">
        <v>848.7</v>
      </c>
      <c r="AF411" s="170">
        <v>869</v>
      </c>
      <c r="AG411" s="170">
        <v>866.7</v>
      </c>
      <c r="AL411"/>
    </row>
    <row r="412" spans="1:38" s="170" customFormat="1" ht="15">
      <c r="A412" s="170" t="s">
        <v>382</v>
      </c>
      <c r="B412" s="170" t="s">
        <v>309</v>
      </c>
      <c r="C412" s="170">
        <v>0.4</v>
      </c>
      <c r="D412" s="170">
        <v>0.4</v>
      </c>
      <c r="E412" s="170">
        <v>0.3</v>
      </c>
      <c r="F412" s="170">
        <v>0.6</v>
      </c>
      <c r="G412" s="170">
        <v>0.6</v>
      </c>
      <c r="H412" s="170">
        <v>1.2</v>
      </c>
      <c r="I412" s="170">
        <v>0.9</v>
      </c>
      <c r="J412" s="170">
        <v>0.8</v>
      </c>
      <c r="K412" s="170">
        <v>2.2000000000000002</v>
      </c>
      <c r="L412" s="170">
        <v>3</v>
      </c>
      <c r="M412" s="170">
        <v>0.4</v>
      </c>
      <c r="N412" s="170">
        <v>0.4</v>
      </c>
      <c r="O412" s="170">
        <v>0.5</v>
      </c>
      <c r="P412" s="170">
        <v>0.5</v>
      </c>
      <c r="Q412" s="170">
        <v>0.5</v>
      </c>
      <c r="R412" s="170">
        <v>0.4</v>
      </c>
      <c r="S412" s="170">
        <v>0.4</v>
      </c>
      <c r="T412" s="170">
        <v>0.9</v>
      </c>
      <c r="U412" s="170">
        <v>0.4</v>
      </c>
      <c r="V412" s="170">
        <v>0.2</v>
      </c>
      <c r="W412" s="170">
        <v>0.2</v>
      </c>
      <c r="X412" s="170">
        <v>0.1</v>
      </c>
      <c r="Y412" s="170">
        <v>0.1</v>
      </c>
      <c r="Z412" s="170">
        <v>0.2</v>
      </c>
      <c r="AA412" s="170">
        <v>0.2</v>
      </c>
      <c r="AB412" s="170">
        <v>0.2</v>
      </c>
      <c r="AC412" s="170">
        <v>0.2</v>
      </c>
      <c r="AD412" s="170">
        <v>0.2</v>
      </c>
      <c r="AE412" s="170">
        <v>0.1</v>
      </c>
      <c r="AF412" s="170">
        <v>0.1</v>
      </c>
      <c r="AG412" s="170">
        <v>0.1</v>
      </c>
      <c r="AL412"/>
    </row>
    <row r="413" spans="1:38" s="170" customFormat="1" ht="15">
      <c r="A413" s="170" t="s">
        <v>382</v>
      </c>
      <c r="B413" s="170" t="s">
        <v>311</v>
      </c>
      <c r="C413" s="170">
        <v>0</v>
      </c>
      <c r="D413" s="170">
        <v>0</v>
      </c>
      <c r="E413" s="170">
        <v>0</v>
      </c>
      <c r="F413" s="170">
        <v>0</v>
      </c>
      <c r="G413" s="170">
        <v>0</v>
      </c>
      <c r="H413" s="170">
        <v>0</v>
      </c>
      <c r="I413" s="170">
        <v>0</v>
      </c>
      <c r="J413" s="170">
        <v>0</v>
      </c>
      <c r="K413" s="170">
        <v>0</v>
      </c>
      <c r="L413" s="170">
        <v>0</v>
      </c>
      <c r="M413" s="170">
        <v>0</v>
      </c>
      <c r="N413" s="170">
        <v>0</v>
      </c>
      <c r="O413" s="170">
        <v>0</v>
      </c>
      <c r="P413" s="170">
        <v>0</v>
      </c>
      <c r="Q413" s="170">
        <v>0</v>
      </c>
      <c r="R413" s="170">
        <v>0</v>
      </c>
      <c r="S413" s="170">
        <v>0</v>
      </c>
      <c r="T413" s="170">
        <v>0</v>
      </c>
      <c r="U413" s="170">
        <v>0</v>
      </c>
      <c r="V413" s="170">
        <v>0</v>
      </c>
      <c r="W413" s="170">
        <v>0</v>
      </c>
      <c r="X413" s="170">
        <v>0</v>
      </c>
      <c r="Y413" s="170">
        <v>0</v>
      </c>
      <c r="Z413" s="170">
        <v>0</v>
      </c>
      <c r="AA413" s="170">
        <v>0</v>
      </c>
      <c r="AB413" s="170">
        <v>0</v>
      </c>
      <c r="AC413" s="170">
        <v>0</v>
      </c>
      <c r="AD413" s="170">
        <v>0</v>
      </c>
      <c r="AE413" s="170">
        <v>0</v>
      </c>
      <c r="AF413" s="170">
        <v>0</v>
      </c>
      <c r="AG413" s="170">
        <v>0</v>
      </c>
      <c r="AL413"/>
    </row>
    <row r="414" spans="1:38" s="170" customFormat="1" ht="15">
      <c r="A414" s="170" t="s">
        <v>382</v>
      </c>
      <c r="B414" s="170" t="s">
        <v>313</v>
      </c>
      <c r="C414" s="170">
        <v>526.1</v>
      </c>
      <c r="D414" s="170">
        <v>451</v>
      </c>
      <c r="E414" s="170">
        <v>526.1</v>
      </c>
      <c r="F414" s="170">
        <v>334.2</v>
      </c>
      <c r="G414" s="170">
        <v>324.7</v>
      </c>
      <c r="H414" s="170">
        <v>495.2</v>
      </c>
      <c r="I414" s="170">
        <v>662.1</v>
      </c>
      <c r="J414" s="170">
        <v>654.4</v>
      </c>
      <c r="K414" s="170">
        <v>343.1</v>
      </c>
      <c r="L414" s="170">
        <v>330.2</v>
      </c>
      <c r="M414" s="170">
        <v>299.10000000000002</v>
      </c>
      <c r="N414" s="170">
        <v>330.4</v>
      </c>
      <c r="O414" s="170">
        <v>273.2</v>
      </c>
      <c r="P414" s="170">
        <v>273.2</v>
      </c>
      <c r="Q414" s="170">
        <v>789.2</v>
      </c>
      <c r="R414" s="170">
        <v>631.29999999999995</v>
      </c>
      <c r="S414" s="170">
        <v>789.2</v>
      </c>
      <c r="T414" s="170">
        <v>498</v>
      </c>
      <c r="U414" s="170">
        <v>257.10000000000002</v>
      </c>
      <c r="V414" s="170">
        <v>376.3</v>
      </c>
      <c r="W414" s="170">
        <v>624.4</v>
      </c>
      <c r="X414" s="170">
        <v>257.10000000000002</v>
      </c>
      <c r="Y414" s="170">
        <v>223.7</v>
      </c>
      <c r="Z414" s="170">
        <v>413.2</v>
      </c>
      <c r="AA414" s="170">
        <v>258.89999999999998</v>
      </c>
      <c r="AB414" s="170">
        <v>479.5</v>
      </c>
      <c r="AC414" s="170">
        <v>955</v>
      </c>
      <c r="AD414" s="170">
        <v>351</v>
      </c>
      <c r="AE414" s="170">
        <v>250.2</v>
      </c>
      <c r="AF414" s="170">
        <v>538.9</v>
      </c>
      <c r="AG414" s="170">
        <v>538.9</v>
      </c>
      <c r="AL414"/>
    </row>
    <row r="415" spans="1:38" s="170" customFormat="1" ht="15">
      <c r="A415" s="170" t="s">
        <v>382</v>
      </c>
      <c r="B415" s="170" t="s">
        <v>28</v>
      </c>
      <c r="C415" s="170">
        <v>0</v>
      </c>
      <c r="D415" s="170">
        <v>0</v>
      </c>
      <c r="E415" s="170">
        <v>0</v>
      </c>
      <c r="F415" s="170">
        <v>0</v>
      </c>
      <c r="G415" s="170">
        <v>0</v>
      </c>
      <c r="H415" s="170">
        <v>0</v>
      </c>
      <c r="I415" s="170">
        <v>0</v>
      </c>
      <c r="J415" s="170">
        <v>0</v>
      </c>
      <c r="K415" s="170">
        <v>0</v>
      </c>
      <c r="L415" s="170">
        <v>0</v>
      </c>
      <c r="M415" s="170">
        <v>0</v>
      </c>
      <c r="N415" s="170">
        <v>0</v>
      </c>
      <c r="O415" s="170">
        <v>0</v>
      </c>
      <c r="P415" s="170">
        <v>0</v>
      </c>
      <c r="Q415" s="170">
        <v>0</v>
      </c>
      <c r="R415" s="170">
        <v>0</v>
      </c>
      <c r="S415" s="170">
        <v>0</v>
      </c>
      <c r="T415" s="170">
        <v>0</v>
      </c>
      <c r="U415" s="170">
        <v>0</v>
      </c>
      <c r="V415" s="170">
        <v>0</v>
      </c>
      <c r="W415" s="170">
        <v>0</v>
      </c>
      <c r="X415" s="170">
        <v>0</v>
      </c>
      <c r="Y415" s="170">
        <v>0</v>
      </c>
      <c r="Z415" s="170">
        <v>0</v>
      </c>
      <c r="AA415" s="170">
        <v>0</v>
      </c>
      <c r="AB415" s="170">
        <v>0</v>
      </c>
      <c r="AC415" s="170">
        <v>0</v>
      </c>
      <c r="AD415" s="170">
        <v>0</v>
      </c>
      <c r="AE415" s="170">
        <v>0</v>
      </c>
      <c r="AF415" s="170">
        <v>0</v>
      </c>
      <c r="AG415" s="170">
        <v>0</v>
      </c>
      <c r="AL415"/>
    </row>
    <row r="416" spans="1:38" s="170" customFormat="1" ht="15">
      <c r="A416" s="170" t="s">
        <v>382</v>
      </c>
      <c r="B416" s="170" t="s">
        <v>316</v>
      </c>
      <c r="C416" s="170">
        <v>0</v>
      </c>
      <c r="D416" s="170">
        <v>0</v>
      </c>
      <c r="E416" s="170">
        <v>0</v>
      </c>
      <c r="F416" s="170">
        <v>403.5</v>
      </c>
      <c r="G416" s="170">
        <v>403.5</v>
      </c>
      <c r="H416" s="170">
        <v>403.5</v>
      </c>
      <c r="I416" s="170">
        <v>403.5</v>
      </c>
      <c r="J416" s="170">
        <v>403.5</v>
      </c>
      <c r="K416" s="170">
        <v>403.5</v>
      </c>
      <c r="L416" s="170">
        <v>403.5</v>
      </c>
      <c r="M416" s="170">
        <v>420.2</v>
      </c>
      <c r="N416" s="170">
        <v>420.2</v>
      </c>
      <c r="O416" s="170">
        <v>412.7</v>
      </c>
      <c r="P416" s="170">
        <v>412.7</v>
      </c>
      <c r="Q416" s="170">
        <v>412.7</v>
      </c>
      <c r="R416" s="170">
        <v>412.7</v>
      </c>
      <c r="S416" s="170">
        <v>412.7</v>
      </c>
      <c r="T416" s="170">
        <v>1762.5</v>
      </c>
      <c r="U416" s="170">
        <v>1495.2</v>
      </c>
      <c r="V416" s="170">
        <v>550.20000000000005</v>
      </c>
      <c r="W416" s="170">
        <v>424.4</v>
      </c>
      <c r="X416" s="170">
        <v>0</v>
      </c>
      <c r="Y416" s="170">
        <v>0</v>
      </c>
      <c r="Z416" s="170">
        <v>0</v>
      </c>
      <c r="AA416" s="170">
        <v>0</v>
      </c>
      <c r="AB416" s="170">
        <v>0</v>
      </c>
      <c r="AC416" s="170">
        <v>0</v>
      </c>
      <c r="AD416" s="170">
        <v>0</v>
      </c>
      <c r="AE416" s="170">
        <v>0</v>
      </c>
      <c r="AF416" s="170">
        <v>0</v>
      </c>
      <c r="AG416" s="170">
        <v>0</v>
      </c>
      <c r="AL416"/>
    </row>
    <row r="417" spans="1:38" s="170" customFormat="1" ht="15">
      <c r="A417" s="170" t="s">
        <v>382</v>
      </c>
      <c r="B417" s="170" t="s">
        <v>318</v>
      </c>
      <c r="C417" s="170">
        <v>0</v>
      </c>
      <c r="D417" s="170">
        <v>0</v>
      </c>
      <c r="E417" s="170">
        <v>0</v>
      </c>
      <c r="F417" s="170">
        <v>460</v>
      </c>
      <c r="G417" s="170">
        <v>460</v>
      </c>
      <c r="H417" s="170">
        <v>460</v>
      </c>
      <c r="I417" s="170">
        <v>460</v>
      </c>
      <c r="J417" s="170">
        <v>460</v>
      </c>
      <c r="K417" s="170">
        <v>460</v>
      </c>
      <c r="L417" s="170">
        <v>460</v>
      </c>
      <c r="M417" s="170">
        <v>438.3</v>
      </c>
      <c r="N417" s="170">
        <v>438.3</v>
      </c>
      <c r="O417" s="170">
        <v>450</v>
      </c>
      <c r="P417" s="170">
        <v>450</v>
      </c>
      <c r="Q417" s="170">
        <v>514.29999999999995</v>
      </c>
      <c r="R417" s="170">
        <v>491.9</v>
      </c>
      <c r="S417" s="170">
        <v>568.20000000000005</v>
      </c>
      <c r="T417" s="170">
        <v>1938.7</v>
      </c>
      <c r="U417" s="170">
        <v>1653.7</v>
      </c>
      <c r="V417" s="170">
        <v>611.70000000000005</v>
      </c>
      <c r="W417" s="170">
        <v>462.8</v>
      </c>
      <c r="X417" s="170">
        <v>0</v>
      </c>
      <c r="Y417" s="170">
        <v>0</v>
      </c>
      <c r="Z417" s="170">
        <v>0</v>
      </c>
      <c r="AA417" s="170">
        <v>0</v>
      </c>
      <c r="AB417" s="170">
        <v>0</v>
      </c>
      <c r="AC417" s="170">
        <v>0</v>
      </c>
      <c r="AD417" s="170">
        <v>0</v>
      </c>
      <c r="AE417" s="170">
        <v>0</v>
      </c>
      <c r="AF417" s="170">
        <v>0</v>
      </c>
      <c r="AG417" s="170">
        <v>0</v>
      </c>
      <c r="AL417"/>
    </row>
    <row r="418" spans="1:38" s="170" customFormat="1" ht="15">
      <c r="A418" s="170" t="s">
        <v>383</v>
      </c>
      <c r="B418" s="170" t="s">
        <v>309</v>
      </c>
      <c r="C418" s="170" t="s">
        <v>310</v>
      </c>
      <c r="D418" s="170" t="s">
        <v>310</v>
      </c>
      <c r="E418" s="170">
        <v>786.9</v>
      </c>
      <c r="F418" s="170">
        <v>811.8</v>
      </c>
      <c r="G418" s="170">
        <v>782.1</v>
      </c>
      <c r="H418" s="170">
        <v>827.1</v>
      </c>
      <c r="I418" s="170">
        <v>843.7</v>
      </c>
      <c r="J418" s="170">
        <v>817.7</v>
      </c>
      <c r="K418" s="170">
        <v>796.9</v>
      </c>
      <c r="L418" s="170">
        <v>803.4</v>
      </c>
      <c r="M418" s="170">
        <v>818.4</v>
      </c>
      <c r="N418" s="170">
        <v>814.2</v>
      </c>
      <c r="O418" s="170">
        <v>795.3</v>
      </c>
      <c r="P418" s="170">
        <v>783.3</v>
      </c>
      <c r="Q418" s="170">
        <v>811.7</v>
      </c>
      <c r="R418" s="170">
        <v>792.5</v>
      </c>
      <c r="S418" s="170">
        <v>777.8</v>
      </c>
      <c r="T418" s="170">
        <v>805.6</v>
      </c>
      <c r="U418" s="170">
        <v>810.2</v>
      </c>
      <c r="V418" s="170">
        <v>834</v>
      </c>
      <c r="W418" s="170">
        <v>806</v>
      </c>
      <c r="X418" s="170">
        <v>772.1</v>
      </c>
      <c r="Y418" s="170">
        <v>848.1</v>
      </c>
      <c r="Z418" s="170">
        <v>812.6</v>
      </c>
      <c r="AA418" s="170">
        <v>835.9</v>
      </c>
      <c r="AB418" s="170">
        <v>777.8</v>
      </c>
      <c r="AC418" s="170">
        <v>729.1</v>
      </c>
      <c r="AD418" s="170">
        <v>728.2</v>
      </c>
      <c r="AE418" s="170">
        <v>744.5</v>
      </c>
      <c r="AF418" s="170">
        <v>722.4</v>
      </c>
      <c r="AG418" s="170">
        <v>720.5</v>
      </c>
      <c r="AL418"/>
    </row>
    <row r="419" spans="1:38" s="170" customFormat="1" ht="15">
      <c r="A419" s="170" t="s">
        <v>383</v>
      </c>
      <c r="B419" s="170" t="s">
        <v>311</v>
      </c>
      <c r="C419" s="170" t="s">
        <v>310</v>
      </c>
      <c r="D419" s="170" t="s">
        <v>310</v>
      </c>
      <c r="E419" s="170">
        <v>1027.3</v>
      </c>
      <c r="F419" s="170">
        <v>1041.9000000000001</v>
      </c>
      <c r="G419" s="170">
        <v>1032</v>
      </c>
      <c r="H419" s="170">
        <v>1052.7</v>
      </c>
      <c r="I419" s="170">
        <v>1065.9000000000001</v>
      </c>
      <c r="J419" s="170">
        <v>1049.9000000000001</v>
      </c>
      <c r="K419" s="170">
        <v>1053.3</v>
      </c>
      <c r="L419" s="170">
        <v>1059.3</v>
      </c>
      <c r="M419" s="170">
        <v>1059.0999999999999</v>
      </c>
      <c r="N419" s="170">
        <v>1044.5999999999999</v>
      </c>
      <c r="O419" s="170">
        <v>1008.3</v>
      </c>
      <c r="P419" s="170">
        <v>1011.8</v>
      </c>
      <c r="Q419" s="170">
        <v>1063</v>
      </c>
      <c r="R419" s="170">
        <v>1061.4000000000001</v>
      </c>
      <c r="S419" s="170">
        <v>1046.5999999999999</v>
      </c>
      <c r="T419" s="170">
        <v>1101.9000000000001</v>
      </c>
      <c r="U419" s="170">
        <v>1076.5999999999999</v>
      </c>
      <c r="V419" s="170">
        <v>1113.0999999999999</v>
      </c>
      <c r="W419" s="170">
        <v>1069.7</v>
      </c>
      <c r="X419" s="170">
        <v>1045.3</v>
      </c>
      <c r="Y419" s="170">
        <v>1102.8</v>
      </c>
      <c r="Z419" s="170">
        <v>1054.5999999999999</v>
      </c>
      <c r="AA419" s="170">
        <v>1063.5</v>
      </c>
      <c r="AB419" s="170">
        <v>973.4</v>
      </c>
      <c r="AC419" s="170">
        <v>917.9</v>
      </c>
      <c r="AD419" s="170">
        <v>926.2</v>
      </c>
      <c r="AE419" s="170">
        <v>954.8</v>
      </c>
      <c r="AF419" s="170">
        <v>957.3</v>
      </c>
      <c r="AG419" s="170">
        <v>957.2</v>
      </c>
      <c r="AL419"/>
    </row>
    <row r="420" spans="1:38" s="170" customFormat="1" ht="15">
      <c r="A420" s="170" t="s">
        <v>383</v>
      </c>
      <c r="B420" s="170" t="s">
        <v>313</v>
      </c>
      <c r="C420" s="170" t="s">
        <v>310</v>
      </c>
      <c r="D420" s="170" t="s">
        <v>310</v>
      </c>
      <c r="E420" s="170">
        <v>1358.9</v>
      </c>
      <c r="F420" s="170">
        <v>1429.1</v>
      </c>
      <c r="G420" s="170">
        <v>1459.4</v>
      </c>
      <c r="H420" s="170">
        <v>1495.7</v>
      </c>
      <c r="I420" s="170">
        <v>1368.7</v>
      </c>
      <c r="J420" s="170">
        <v>1361.8</v>
      </c>
      <c r="K420" s="170">
        <v>1334.5</v>
      </c>
      <c r="L420" s="170">
        <v>1283.2</v>
      </c>
      <c r="M420" s="170">
        <v>1107.4000000000001</v>
      </c>
      <c r="N420" s="170">
        <v>1135.4000000000001</v>
      </c>
      <c r="O420" s="170">
        <v>1101.9000000000001</v>
      </c>
      <c r="P420" s="170">
        <v>1083.7</v>
      </c>
      <c r="Q420" s="170">
        <v>1151.8</v>
      </c>
      <c r="R420" s="170">
        <v>1119.8</v>
      </c>
      <c r="S420" s="170">
        <v>1447.7</v>
      </c>
      <c r="T420" s="170">
        <v>1466.2</v>
      </c>
      <c r="U420" s="170">
        <v>1097.9000000000001</v>
      </c>
      <c r="V420" s="170">
        <v>1114.0999999999999</v>
      </c>
      <c r="W420" s="170">
        <v>1073.7</v>
      </c>
      <c r="X420" s="170">
        <v>1018.4</v>
      </c>
      <c r="Y420" s="170">
        <v>1078.3</v>
      </c>
      <c r="Z420" s="170">
        <v>1154.3</v>
      </c>
      <c r="AA420" s="170">
        <v>1211.5</v>
      </c>
      <c r="AB420" s="170">
        <v>1329.2</v>
      </c>
      <c r="AC420" s="170">
        <v>1356.8</v>
      </c>
      <c r="AD420" s="170">
        <v>1363.8</v>
      </c>
      <c r="AE420" s="170">
        <v>1478</v>
      </c>
      <c r="AF420" s="170">
        <v>1536.4</v>
      </c>
      <c r="AG420" s="170">
        <v>1668.2</v>
      </c>
      <c r="AL420"/>
    </row>
    <row r="421" spans="1:38" s="170" customFormat="1" ht="15">
      <c r="A421" s="170" t="s">
        <v>383</v>
      </c>
      <c r="B421" s="170" t="s">
        <v>28</v>
      </c>
      <c r="C421" s="170" t="s">
        <v>310</v>
      </c>
      <c r="D421" s="170" t="s">
        <v>310</v>
      </c>
      <c r="E421" s="170">
        <v>692.8</v>
      </c>
      <c r="F421" s="170">
        <v>622.29999999999995</v>
      </c>
      <c r="G421" s="170">
        <v>554.6</v>
      </c>
      <c r="H421" s="170">
        <v>541.4</v>
      </c>
      <c r="I421" s="170">
        <v>512</v>
      </c>
      <c r="J421" s="170">
        <v>475.5</v>
      </c>
      <c r="K421" s="170">
        <v>439.9</v>
      </c>
      <c r="L421" s="170">
        <v>380.5</v>
      </c>
      <c r="M421" s="170">
        <v>388.5</v>
      </c>
      <c r="N421" s="170">
        <v>411.6</v>
      </c>
      <c r="O421" s="170">
        <v>412.4</v>
      </c>
      <c r="P421" s="170">
        <v>418.7</v>
      </c>
      <c r="Q421" s="170">
        <v>430</v>
      </c>
      <c r="R421" s="170">
        <v>445.3</v>
      </c>
      <c r="S421" s="170">
        <v>439.8</v>
      </c>
      <c r="T421" s="170">
        <v>427.4</v>
      </c>
      <c r="U421" s="170">
        <v>422.6</v>
      </c>
      <c r="V421" s="170">
        <v>488.1</v>
      </c>
      <c r="W421" s="170">
        <v>543.9</v>
      </c>
      <c r="X421" s="170">
        <v>501.7</v>
      </c>
      <c r="Y421" s="170">
        <v>502.7</v>
      </c>
      <c r="Z421" s="170">
        <v>520.5</v>
      </c>
      <c r="AA421" s="170">
        <v>524.4</v>
      </c>
      <c r="AB421" s="170">
        <v>490.8</v>
      </c>
      <c r="AC421" s="170">
        <v>497.1</v>
      </c>
      <c r="AD421" s="170">
        <v>500.3</v>
      </c>
      <c r="AE421" s="170">
        <v>501.2</v>
      </c>
      <c r="AF421" s="170">
        <v>495.3</v>
      </c>
      <c r="AG421" s="170">
        <v>495.3</v>
      </c>
      <c r="AL421"/>
    </row>
    <row r="422" spans="1:38" s="170" customFormat="1" ht="15">
      <c r="A422" s="170" t="s">
        <v>383</v>
      </c>
      <c r="B422" s="170" t="s">
        <v>316</v>
      </c>
      <c r="C422" s="170" t="s">
        <v>310</v>
      </c>
      <c r="D422" s="170" t="s">
        <v>310</v>
      </c>
      <c r="E422" s="170">
        <v>0</v>
      </c>
      <c r="F422" s="170">
        <v>0</v>
      </c>
      <c r="G422" s="170">
        <v>0</v>
      </c>
      <c r="H422" s="170">
        <v>0</v>
      </c>
      <c r="I422" s="170">
        <v>0</v>
      </c>
      <c r="J422" s="170">
        <v>0</v>
      </c>
      <c r="K422" s="170">
        <v>0</v>
      </c>
      <c r="L422" s="170">
        <v>0</v>
      </c>
      <c r="M422" s="170">
        <v>0</v>
      </c>
      <c r="N422" s="170">
        <v>0</v>
      </c>
      <c r="O422" s="170">
        <v>0</v>
      </c>
      <c r="P422" s="170">
        <v>1650.6</v>
      </c>
      <c r="Q422" s="170">
        <v>1650.6</v>
      </c>
      <c r="R422" s="170">
        <v>1650.6</v>
      </c>
      <c r="S422" s="170">
        <v>1650.6</v>
      </c>
      <c r="T422" s="170">
        <v>1650.6</v>
      </c>
      <c r="U422" s="170">
        <v>1650.6</v>
      </c>
      <c r="V422" s="170">
        <v>1650.6</v>
      </c>
      <c r="W422" s="170">
        <v>1650.6</v>
      </c>
      <c r="X422" s="170">
        <v>1650.6</v>
      </c>
      <c r="Y422" s="170">
        <v>1650.6</v>
      </c>
      <c r="Z422" s="170">
        <v>1650.6</v>
      </c>
      <c r="AA422" s="170">
        <v>1650.6</v>
      </c>
      <c r="AB422" s="170">
        <v>1650.6</v>
      </c>
      <c r="AC422" s="170">
        <v>1650.6</v>
      </c>
      <c r="AD422" s="170">
        <v>1650.6</v>
      </c>
      <c r="AE422" s="170">
        <v>1650.6</v>
      </c>
      <c r="AF422" s="170">
        <v>1650.6</v>
      </c>
      <c r="AG422" s="170">
        <v>1650.6</v>
      </c>
      <c r="AL422"/>
    </row>
    <row r="423" spans="1:38" s="170" customFormat="1" ht="15">
      <c r="A423" s="170" t="s">
        <v>383</v>
      </c>
      <c r="B423" s="170" t="s">
        <v>318</v>
      </c>
      <c r="C423" s="170" t="s">
        <v>310</v>
      </c>
      <c r="D423" s="170" t="s">
        <v>310</v>
      </c>
      <c r="E423" s="170">
        <v>0</v>
      </c>
      <c r="F423" s="170">
        <v>0</v>
      </c>
      <c r="G423" s="170">
        <v>0</v>
      </c>
      <c r="H423" s="170">
        <v>2016</v>
      </c>
      <c r="I423" s="170">
        <v>2016</v>
      </c>
      <c r="J423" s="170">
        <v>2016</v>
      </c>
      <c r="K423" s="170">
        <v>2016</v>
      </c>
      <c r="L423" s="170">
        <v>2016</v>
      </c>
      <c r="M423" s="170">
        <v>2016</v>
      </c>
      <c r="N423" s="170">
        <v>2016</v>
      </c>
      <c r="O423" s="170">
        <v>2016</v>
      </c>
      <c r="P423" s="170">
        <v>2011</v>
      </c>
      <c r="Q423" s="170">
        <v>1691.4</v>
      </c>
      <c r="R423" s="170">
        <v>1659.5</v>
      </c>
      <c r="S423" s="170">
        <v>1636.9</v>
      </c>
      <c r="T423" s="170">
        <v>1622.1</v>
      </c>
      <c r="U423" s="170">
        <v>1661.1</v>
      </c>
      <c r="V423" s="170">
        <v>1619.3</v>
      </c>
      <c r="W423" s="170">
        <v>1578.7</v>
      </c>
      <c r="X423" s="170">
        <v>1570.1</v>
      </c>
      <c r="Y423" s="170">
        <v>1568.6</v>
      </c>
      <c r="Z423" s="170">
        <v>1560.8</v>
      </c>
      <c r="AA423" s="170">
        <v>1543.1</v>
      </c>
      <c r="AB423" s="170">
        <v>1566.5</v>
      </c>
      <c r="AC423" s="170">
        <v>2367</v>
      </c>
      <c r="AD423" s="170">
        <v>2454.6</v>
      </c>
      <c r="AE423" s="170">
        <v>2483</v>
      </c>
      <c r="AF423" s="170">
        <v>2487.3000000000002</v>
      </c>
      <c r="AG423" s="170">
        <v>2487.1999999999998</v>
      </c>
      <c r="AL423"/>
    </row>
    <row r="424" spans="1:38" s="170" customFormat="1" ht="15">
      <c r="A424" s="170" t="s">
        <v>384</v>
      </c>
      <c r="B424" s="170" t="s">
        <v>309</v>
      </c>
      <c r="C424" s="170" t="s">
        <v>310</v>
      </c>
      <c r="D424" s="170" t="s">
        <v>310</v>
      </c>
      <c r="E424" s="170">
        <v>612</v>
      </c>
      <c r="F424" s="170">
        <v>700</v>
      </c>
      <c r="G424" s="170">
        <v>620.4</v>
      </c>
      <c r="H424" s="170">
        <v>599.6</v>
      </c>
      <c r="I424" s="170">
        <v>616.29999999999995</v>
      </c>
      <c r="J424" s="170">
        <v>676.7</v>
      </c>
      <c r="K424" s="170">
        <v>645.1</v>
      </c>
      <c r="L424" s="170">
        <v>662.5</v>
      </c>
      <c r="M424" s="170">
        <v>663.8</v>
      </c>
      <c r="N424" s="170">
        <v>692.6</v>
      </c>
      <c r="O424" s="170">
        <v>688.5</v>
      </c>
      <c r="P424" s="170">
        <v>737</v>
      </c>
      <c r="Q424" s="170">
        <v>718.6</v>
      </c>
      <c r="R424" s="170">
        <v>728.8</v>
      </c>
      <c r="S424" s="170">
        <v>747.7</v>
      </c>
      <c r="T424" s="170">
        <v>780.3</v>
      </c>
      <c r="U424" s="170">
        <v>835.4</v>
      </c>
      <c r="V424" s="170">
        <v>792.1</v>
      </c>
      <c r="W424" s="170">
        <v>704.9</v>
      </c>
      <c r="X424" s="170">
        <v>801.5</v>
      </c>
      <c r="Y424" s="170">
        <v>719.9</v>
      </c>
      <c r="Z424" s="170">
        <v>665.5</v>
      </c>
      <c r="AA424" s="170">
        <v>741.2</v>
      </c>
      <c r="AB424" s="170">
        <v>732.6</v>
      </c>
      <c r="AC424" s="170">
        <v>730.3</v>
      </c>
      <c r="AD424" s="170">
        <v>767.4</v>
      </c>
      <c r="AE424" s="170">
        <v>766.5</v>
      </c>
      <c r="AF424" s="170">
        <v>761.7</v>
      </c>
      <c r="AG424" s="170">
        <v>770.2</v>
      </c>
      <c r="AL424"/>
    </row>
    <row r="425" spans="1:38" s="170" customFormat="1" ht="15">
      <c r="A425" s="170" t="s">
        <v>384</v>
      </c>
      <c r="B425" s="170" t="s">
        <v>311</v>
      </c>
      <c r="C425" s="170" t="s">
        <v>310</v>
      </c>
      <c r="D425" s="170" t="s">
        <v>310</v>
      </c>
      <c r="E425" s="170">
        <v>931.3</v>
      </c>
      <c r="F425" s="170">
        <v>947.9</v>
      </c>
      <c r="G425" s="170">
        <v>913</v>
      </c>
      <c r="H425" s="170">
        <v>960.9</v>
      </c>
      <c r="I425" s="170">
        <v>1013.4</v>
      </c>
      <c r="J425" s="170">
        <v>1030.8</v>
      </c>
      <c r="K425" s="170">
        <v>1012.8</v>
      </c>
      <c r="L425" s="170">
        <v>978.7</v>
      </c>
      <c r="M425" s="170">
        <v>994.1</v>
      </c>
      <c r="N425" s="170">
        <v>1094</v>
      </c>
      <c r="O425" s="170">
        <v>985.8</v>
      </c>
      <c r="P425" s="170">
        <v>1046.4000000000001</v>
      </c>
      <c r="Q425" s="170">
        <v>1003.5</v>
      </c>
      <c r="R425" s="170">
        <v>1043.8</v>
      </c>
      <c r="S425" s="170">
        <v>1018.8</v>
      </c>
      <c r="T425" s="170">
        <v>1073.3</v>
      </c>
      <c r="U425" s="170">
        <v>1285.9000000000001</v>
      </c>
      <c r="V425" s="170">
        <v>1173.4000000000001</v>
      </c>
      <c r="W425" s="170">
        <v>1062.9000000000001</v>
      </c>
      <c r="X425" s="170">
        <v>1176.3</v>
      </c>
      <c r="Y425" s="170">
        <v>946.8</v>
      </c>
      <c r="Z425" s="170">
        <v>864.5</v>
      </c>
      <c r="AA425" s="170">
        <v>996.1</v>
      </c>
      <c r="AB425" s="170">
        <v>969.1</v>
      </c>
      <c r="AC425" s="170">
        <v>1005.3</v>
      </c>
      <c r="AD425" s="170">
        <v>1013</v>
      </c>
      <c r="AE425" s="170">
        <v>1027.9000000000001</v>
      </c>
      <c r="AF425" s="170">
        <v>1019.3</v>
      </c>
      <c r="AG425" s="170">
        <v>1019.3</v>
      </c>
      <c r="AL425"/>
    </row>
    <row r="426" spans="1:38" s="170" customFormat="1" ht="15">
      <c r="A426" s="170" t="s">
        <v>384</v>
      </c>
      <c r="B426" s="170" t="s">
        <v>313</v>
      </c>
      <c r="C426" s="170" t="s">
        <v>310</v>
      </c>
      <c r="D426" s="170" t="s">
        <v>310</v>
      </c>
      <c r="E426" s="170">
        <v>728</v>
      </c>
      <c r="F426" s="170">
        <v>904</v>
      </c>
      <c r="G426" s="170">
        <v>906.8</v>
      </c>
      <c r="H426" s="170">
        <v>896.2</v>
      </c>
      <c r="I426" s="170">
        <v>894.7</v>
      </c>
      <c r="J426" s="170">
        <v>833</v>
      </c>
      <c r="K426" s="170">
        <v>838.5</v>
      </c>
      <c r="L426" s="170">
        <v>889.2</v>
      </c>
      <c r="M426" s="170">
        <v>792.8</v>
      </c>
      <c r="N426" s="170">
        <v>794.6</v>
      </c>
      <c r="O426" s="170">
        <v>797.4</v>
      </c>
      <c r="P426" s="170">
        <v>794</v>
      </c>
      <c r="Q426" s="170">
        <v>733.2</v>
      </c>
      <c r="R426" s="170">
        <v>743.6</v>
      </c>
      <c r="S426" s="170">
        <v>721.2</v>
      </c>
      <c r="T426" s="170">
        <v>801.3</v>
      </c>
      <c r="U426" s="170">
        <v>747.9</v>
      </c>
      <c r="V426" s="170">
        <v>760.2</v>
      </c>
      <c r="W426" s="170">
        <v>778.8</v>
      </c>
      <c r="X426" s="170">
        <v>763.4</v>
      </c>
      <c r="Y426" s="170">
        <v>769</v>
      </c>
      <c r="Z426" s="170">
        <v>767.3</v>
      </c>
      <c r="AA426" s="170">
        <v>780.1</v>
      </c>
      <c r="AB426" s="170">
        <v>758</v>
      </c>
      <c r="AC426" s="170">
        <v>736.5</v>
      </c>
      <c r="AD426" s="170">
        <v>779.4</v>
      </c>
      <c r="AE426" s="170">
        <v>1426.8</v>
      </c>
      <c r="AF426" s="170">
        <v>1380.7</v>
      </c>
      <c r="AG426" s="170">
        <v>1380.7</v>
      </c>
      <c r="AL426"/>
    </row>
    <row r="427" spans="1:38" s="170" customFormat="1" ht="15">
      <c r="A427" s="170" t="s">
        <v>384</v>
      </c>
      <c r="B427" s="170" t="s">
        <v>28</v>
      </c>
      <c r="C427" s="170" t="s">
        <v>310</v>
      </c>
      <c r="D427" s="170" t="s">
        <v>310</v>
      </c>
      <c r="E427" s="170">
        <v>800.9</v>
      </c>
      <c r="F427" s="170">
        <v>570.20000000000005</v>
      </c>
      <c r="G427" s="170">
        <v>506.2</v>
      </c>
      <c r="H427" s="170">
        <v>512.20000000000005</v>
      </c>
      <c r="I427" s="170">
        <v>502.1</v>
      </c>
      <c r="J427" s="170">
        <v>520.6</v>
      </c>
      <c r="K427" s="170">
        <v>508.1</v>
      </c>
      <c r="L427" s="170">
        <v>501.3</v>
      </c>
      <c r="M427" s="170">
        <v>521.6</v>
      </c>
      <c r="N427" s="170">
        <v>506.4</v>
      </c>
      <c r="O427" s="170">
        <v>505</v>
      </c>
      <c r="P427" s="170">
        <v>535.20000000000005</v>
      </c>
      <c r="Q427" s="170">
        <v>590.79999999999995</v>
      </c>
      <c r="R427" s="170">
        <v>506</v>
      </c>
      <c r="S427" s="170">
        <v>609.9</v>
      </c>
      <c r="T427" s="170">
        <v>549.1</v>
      </c>
      <c r="U427" s="170">
        <v>545.5</v>
      </c>
      <c r="V427" s="170">
        <v>574.9</v>
      </c>
      <c r="W427" s="170">
        <v>504.8</v>
      </c>
      <c r="X427" s="170">
        <v>508.6</v>
      </c>
      <c r="Y427" s="170">
        <v>533.1</v>
      </c>
      <c r="Z427" s="170">
        <v>525</v>
      </c>
      <c r="AA427" s="170">
        <v>524.6</v>
      </c>
      <c r="AB427" s="170">
        <v>509.9</v>
      </c>
      <c r="AC427" s="170">
        <v>508.6</v>
      </c>
      <c r="AD427" s="170">
        <v>545.4</v>
      </c>
      <c r="AE427" s="170">
        <v>526.4</v>
      </c>
      <c r="AF427" s="170">
        <v>539.79999999999995</v>
      </c>
      <c r="AG427" s="170">
        <v>539.79999999999995</v>
      </c>
      <c r="AL427"/>
    </row>
    <row r="428" spans="1:38" s="170" customFormat="1" ht="15">
      <c r="A428" s="170" t="s">
        <v>384</v>
      </c>
      <c r="B428" s="170" t="s">
        <v>316</v>
      </c>
      <c r="C428" s="170" t="s">
        <v>310</v>
      </c>
      <c r="D428" s="170" t="s">
        <v>310</v>
      </c>
      <c r="E428" s="170">
        <v>0</v>
      </c>
      <c r="F428" s="170">
        <v>0</v>
      </c>
      <c r="G428" s="170">
        <v>0</v>
      </c>
      <c r="H428" s="170">
        <v>0</v>
      </c>
      <c r="I428" s="170">
        <v>0</v>
      </c>
      <c r="J428" s="170">
        <v>0</v>
      </c>
      <c r="K428" s="170">
        <v>0</v>
      </c>
      <c r="L428" s="170">
        <v>0</v>
      </c>
      <c r="M428" s="170">
        <v>0</v>
      </c>
      <c r="N428" s="170">
        <v>0</v>
      </c>
      <c r="O428" s="170">
        <v>0</v>
      </c>
      <c r="P428" s="170">
        <v>0</v>
      </c>
      <c r="Q428" s="170">
        <v>0</v>
      </c>
      <c r="R428" s="170">
        <v>0</v>
      </c>
      <c r="S428" s="170">
        <v>0</v>
      </c>
      <c r="T428" s="170">
        <v>0</v>
      </c>
      <c r="U428" s="170">
        <v>0</v>
      </c>
      <c r="V428" s="170">
        <v>0</v>
      </c>
      <c r="W428" s="170">
        <v>0</v>
      </c>
      <c r="X428" s="170">
        <v>1650.6</v>
      </c>
      <c r="Y428" s="170">
        <v>1650.6</v>
      </c>
      <c r="Z428" s="170">
        <v>1650.6</v>
      </c>
      <c r="AA428" s="170">
        <v>1650.6</v>
      </c>
      <c r="AB428" s="170">
        <v>1650.6</v>
      </c>
      <c r="AC428" s="170">
        <v>1650.6</v>
      </c>
      <c r="AD428" s="170">
        <v>1650.6</v>
      </c>
      <c r="AE428" s="170">
        <v>1650.6</v>
      </c>
      <c r="AF428" s="170">
        <v>1650.6</v>
      </c>
      <c r="AG428" s="170">
        <v>1650.6</v>
      </c>
      <c r="AL428"/>
    </row>
    <row r="429" spans="1:38" s="170" customFormat="1" ht="15">
      <c r="A429" s="170" t="s">
        <v>384</v>
      </c>
      <c r="B429" s="170" t="s">
        <v>318</v>
      </c>
      <c r="C429" s="170" t="s">
        <v>310</v>
      </c>
      <c r="D429" s="170" t="s">
        <v>310</v>
      </c>
      <c r="E429" s="170">
        <v>0</v>
      </c>
      <c r="F429" s="170">
        <v>2016</v>
      </c>
      <c r="G429" s="170">
        <v>2016</v>
      </c>
      <c r="H429" s="170">
        <v>2016</v>
      </c>
      <c r="I429" s="170">
        <v>2016</v>
      </c>
      <c r="J429" s="170">
        <v>2016</v>
      </c>
      <c r="K429" s="170">
        <v>2016</v>
      </c>
      <c r="L429" s="170">
        <v>2016</v>
      </c>
      <c r="M429" s="170">
        <v>2016</v>
      </c>
      <c r="N429" s="170">
        <v>2016</v>
      </c>
      <c r="O429" s="170">
        <v>2016</v>
      </c>
      <c r="P429" s="170">
        <v>2016</v>
      </c>
      <c r="Q429" s="170">
        <v>2016</v>
      </c>
      <c r="R429" s="170">
        <v>2016</v>
      </c>
      <c r="S429" s="170">
        <v>2016</v>
      </c>
      <c r="T429" s="170">
        <v>2016</v>
      </c>
      <c r="U429" s="170">
        <v>2016</v>
      </c>
      <c r="V429" s="170">
        <v>2016</v>
      </c>
      <c r="W429" s="170">
        <v>2016</v>
      </c>
      <c r="X429" s="170">
        <v>1999.9</v>
      </c>
      <c r="Y429" s="170">
        <v>2003.2</v>
      </c>
      <c r="Z429" s="170">
        <v>1989.7</v>
      </c>
      <c r="AA429" s="170">
        <v>976.5</v>
      </c>
      <c r="AB429" s="170">
        <v>1246.2</v>
      </c>
      <c r="AC429" s="170">
        <v>1159</v>
      </c>
      <c r="AD429" s="170">
        <v>2295.1999999999998</v>
      </c>
      <c r="AE429" s="170">
        <v>1865</v>
      </c>
      <c r="AF429" s="170">
        <v>1824.6</v>
      </c>
      <c r="AG429" s="170">
        <v>1810.7</v>
      </c>
      <c r="AL429"/>
    </row>
    <row r="430" spans="1:38" s="170" customFormat="1" ht="15">
      <c r="A430" s="170" t="s">
        <v>385</v>
      </c>
      <c r="B430" s="170" t="s">
        <v>309</v>
      </c>
      <c r="C430" s="170" t="s">
        <v>310</v>
      </c>
      <c r="D430" s="170" t="s">
        <v>310</v>
      </c>
      <c r="E430" s="170">
        <v>563.9</v>
      </c>
      <c r="F430" s="170">
        <v>589.9</v>
      </c>
      <c r="G430" s="170">
        <v>595.5</v>
      </c>
      <c r="H430" s="170">
        <v>610.4</v>
      </c>
      <c r="I430" s="170">
        <v>602.79999999999995</v>
      </c>
      <c r="J430" s="170">
        <v>597.4</v>
      </c>
      <c r="K430" s="170">
        <v>566.79999999999995</v>
      </c>
      <c r="L430" s="170">
        <v>592</v>
      </c>
      <c r="M430" s="170">
        <v>578.6</v>
      </c>
      <c r="N430" s="170">
        <v>587.6</v>
      </c>
      <c r="O430" s="170">
        <v>569.9</v>
      </c>
      <c r="P430" s="170">
        <v>533.5</v>
      </c>
      <c r="Q430" s="170">
        <v>546</v>
      </c>
      <c r="R430" s="170">
        <v>545.4</v>
      </c>
      <c r="S430" s="170">
        <v>554</v>
      </c>
      <c r="T430" s="170">
        <v>551</v>
      </c>
      <c r="U430" s="170">
        <v>586.1</v>
      </c>
      <c r="V430" s="170">
        <v>582.79999999999995</v>
      </c>
      <c r="W430" s="170">
        <v>569</v>
      </c>
      <c r="X430" s="170">
        <v>581.79999999999995</v>
      </c>
      <c r="Y430" s="170">
        <v>574.29999999999995</v>
      </c>
      <c r="Z430" s="170">
        <v>582.29999999999995</v>
      </c>
      <c r="AA430" s="170">
        <v>567.4</v>
      </c>
      <c r="AB430" s="170">
        <v>551.20000000000005</v>
      </c>
      <c r="AC430" s="170">
        <v>531.29999999999995</v>
      </c>
      <c r="AD430" s="170">
        <v>532.20000000000005</v>
      </c>
      <c r="AE430" s="170">
        <v>524.5</v>
      </c>
      <c r="AF430" s="170">
        <v>492.2</v>
      </c>
      <c r="AG430" s="170" t="s">
        <v>310</v>
      </c>
      <c r="AL430"/>
    </row>
    <row r="431" spans="1:38" s="170" customFormat="1" ht="15">
      <c r="A431" s="170" t="s">
        <v>385</v>
      </c>
      <c r="B431" s="170" t="s">
        <v>311</v>
      </c>
      <c r="C431" s="170" t="s">
        <v>310</v>
      </c>
      <c r="D431" s="170" t="s">
        <v>310</v>
      </c>
      <c r="E431" s="170">
        <v>576.79999999999995</v>
      </c>
      <c r="F431" s="170">
        <v>575.29999999999995</v>
      </c>
      <c r="G431" s="170">
        <v>577.5</v>
      </c>
      <c r="H431" s="170">
        <v>574.79999999999995</v>
      </c>
      <c r="I431" s="170">
        <v>573.79999999999995</v>
      </c>
      <c r="J431" s="170">
        <v>574</v>
      </c>
      <c r="K431" s="170">
        <v>573.4</v>
      </c>
      <c r="L431" s="170">
        <v>2867.1</v>
      </c>
      <c r="M431" s="170">
        <v>2881.5</v>
      </c>
      <c r="N431" s="170">
        <v>2864.5</v>
      </c>
      <c r="O431" s="170">
        <v>2901.6</v>
      </c>
      <c r="P431" s="170">
        <v>3155.1</v>
      </c>
      <c r="Q431" s="170">
        <v>3026.7</v>
      </c>
      <c r="R431" s="170">
        <v>3021.8</v>
      </c>
      <c r="S431" s="170">
        <v>3038.4</v>
      </c>
      <c r="T431" s="170">
        <v>3168.1</v>
      </c>
      <c r="U431" s="170">
        <v>3610.6</v>
      </c>
      <c r="V431" s="170">
        <v>3676.5</v>
      </c>
      <c r="W431" s="170">
        <v>3739.4</v>
      </c>
      <c r="X431" s="170">
        <v>3748.3</v>
      </c>
      <c r="Y431" s="170">
        <v>3747.3</v>
      </c>
      <c r="Z431" s="170">
        <v>3723.2</v>
      </c>
      <c r="AA431" s="170">
        <v>3659.6</v>
      </c>
      <c r="AB431" s="170">
        <v>3693.2</v>
      </c>
      <c r="AC431" s="170">
        <v>3661.9</v>
      </c>
      <c r="AD431" s="170">
        <v>3351.1</v>
      </c>
      <c r="AE431" s="170">
        <v>3352.9</v>
      </c>
      <c r="AF431" s="170">
        <v>3548.9</v>
      </c>
      <c r="AG431" s="170" t="s">
        <v>310</v>
      </c>
      <c r="AL431"/>
    </row>
    <row r="432" spans="1:38" s="170" customFormat="1" ht="15">
      <c r="A432" s="170" t="s">
        <v>385</v>
      </c>
      <c r="B432" s="170" t="s">
        <v>313</v>
      </c>
      <c r="C432" s="170" t="s">
        <v>310</v>
      </c>
      <c r="D432" s="170" t="s">
        <v>310</v>
      </c>
      <c r="E432" s="170">
        <v>878.2</v>
      </c>
      <c r="F432" s="170">
        <v>919.5</v>
      </c>
      <c r="G432" s="170">
        <v>919.4</v>
      </c>
      <c r="H432" s="170">
        <v>919.5</v>
      </c>
      <c r="I432" s="170">
        <v>921.6</v>
      </c>
      <c r="J432" s="170">
        <v>921.1</v>
      </c>
      <c r="K432" s="170">
        <v>920.1</v>
      </c>
      <c r="L432" s="170">
        <v>921</v>
      </c>
      <c r="M432" s="170">
        <v>921.3</v>
      </c>
      <c r="N432" s="170">
        <v>919.9</v>
      </c>
      <c r="O432" s="170">
        <v>919.2</v>
      </c>
      <c r="P432" s="170">
        <v>916.9</v>
      </c>
      <c r="Q432" s="170">
        <v>915.8</v>
      </c>
      <c r="R432" s="170">
        <v>917.4</v>
      </c>
      <c r="S432" s="170">
        <v>914</v>
      </c>
      <c r="T432" s="170">
        <v>915.3</v>
      </c>
      <c r="U432" s="170">
        <v>916</v>
      </c>
      <c r="V432" s="170">
        <v>915.6</v>
      </c>
      <c r="W432" s="170">
        <v>913.3</v>
      </c>
      <c r="X432" s="170">
        <v>911.8</v>
      </c>
      <c r="Y432" s="170">
        <v>918.4</v>
      </c>
      <c r="Z432" s="170">
        <v>917.2</v>
      </c>
      <c r="AA432" s="170">
        <v>910.9</v>
      </c>
      <c r="AB432" s="170">
        <v>910.8</v>
      </c>
      <c r="AC432" s="170">
        <v>906.7</v>
      </c>
      <c r="AD432" s="170">
        <v>907.2</v>
      </c>
      <c r="AE432" s="170">
        <v>904.5</v>
      </c>
      <c r="AF432" s="170">
        <v>905</v>
      </c>
      <c r="AG432" s="170" t="s">
        <v>310</v>
      </c>
      <c r="AL432"/>
    </row>
    <row r="433" spans="1:38" s="170" customFormat="1" ht="15">
      <c r="A433" s="170" t="s">
        <v>385</v>
      </c>
      <c r="B433" s="170" t="s">
        <v>28</v>
      </c>
      <c r="C433" s="170" t="s">
        <v>310</v>
      </c>
      <c r="D433" s="170" t="s">
        <v>310</v>
      </c>
      <c r="E433" s="170">
        <v>509.7</v>
      </c>
      <c r="F433" s="170">
        <v>540.20000000000005</v>
      </c>
      <c r="G433" s="170">
        <v>526.20000000000005</v>
      </c>
      <c r="H433" s="170">
        <v>527.6</v>
      </c>
      <c r="I433" s="170">
        <v>516.5</v>
      </c>
      <c r="J433" s="170">
        <v>521.5</v>
      </c>
      <c r="K433" s="170">
        <v>527.79999999999995</v>
      </c>
      <c r="L433" s="170">
        <v>524.20000000000005</v>
      </c>
      <c r="M433" s="170">
        <v>495.1</v>
      </c>
      <c r="N433" s="170">
        <v>512.5</v>
      </c>
      <c r="O433" s="170">
        <v>516</v>
      </c>
      <c r="P433" s="170">
        <v>501.4</v>
      </c>
      <c r="Q433" s="170">
        <v>504.5</v>
      </c>
      <c r="R433" s="170">
        <v>522.6</v>
      </c>
      <c r="S433" s="170">
        <v>517</v>
      </c>
      <c r="T433" s="170">
        <v>507.6</v>
      </c>
      <c r="U433" s="170">
        <v>515.4</v>
      </c>
      <c r="V433" s="170">
        <v>512.4</v>
      </c>
      <c r="W433" s="170">
        <v>504.3</v>
      </c>
      <c r="X433" s="170">
        <v>482</v>
      </c>
      <c r="Y433" s="170">
        <v>475.6</v>
      </c>
      <c r="Z433" s="170">
        <v>463.6</v>
      </c>
      <c r="AA433" s="170">
        <v>509.1</v>
      </c>
      <c r="AB433" s="170">
        <v>521.9</v>
      </c>
      <c r="AC433" s="170">
        <v>526.29999999999995</v>
      </c>
      <c r="AD433" s="170">
        <v>534.4</v>
      </c>
      <c r="AE433" s="170">
        <v>523.79999999999995</v>
      </c>
      <c r="AF433" s="170">
        <v>486.2</v>
      </c>
      <c r="AG433" s="170" t="s">
        <v>310</v>
      </c>
      <c r="AL433"/>
    </row>
    <row r="434" spans="1:38" s="170" customFormat="1" ht="15">
      <c r="A434" s="170" t="s">
        <v>385</v>
      </c>
      <c r="B434" s="170" t="s">
        <v>316</v>
      </c>
      <c r="C434" s="170" t="s">
        <v>310</v>
      </c>
      <c r="D434" s="170" t="s">
        <v>310</v>
      </c>
      <c r="E434" s="170">
        <v>0</v>
      </c>
      <c r="F434" s="170">
        <v>0</v>
      </c>
      <c r="G434" s="170">
        <v>0</v>
      </c>
      <c r="H434" s="170">
        <v>0</v>
      </c>
      <c r="I434" s="170">
        <v>0</v>
      </c>
      <c r="J434" s="170">
        <v>0</v>
      </c>
      <c r="K434" s="170">
        <v>0</v>
      </c>
      <c r="L434" s="170">
        <v>0</v>
      </c>
      <c r="M434" s="170">
        <v>0</v>
      </c>
      <c r="N434" s="170">
        <v>0</v>
      </c>
      <c r="O434" s="170">
        <v>0</v>
      </c>
      <c r="P434" s="170">
        <v>0</v>
      </c>
      <c r="Q434" s="170">
        <v>0</v>
      </c>
      <c r="R434" s="170">
        <v>0</v>
      </c>
      <c r="S434" s="170">
        <v>0</v>
      </c>
      <c r="T434" s="170">
        <v>0</v>
      </c>
      <c r="U434" s="170">
        <v>0</v>
      </c>
      <c r="V434" s="170">
        <v>0</v>
      </c>
      <c r="W434" s="170">
        <v>0</v>
      </c>
      <c r="X434" s="170">
        <v>0</v>
      </c>
      <c r="Y434" s="170">
        <v>0</v>
      </c>
      <c r="Z434" s="170">
        <v>0</v>
      </c>
      <c r="AA434" s="170">
        <v>0</v>
      </c>
      <c r="AB434" s="170">
        <v>0</v>
      </c>
      <c r="AC434" s="170">
        <v>0</v>
      </c>
      <c r="AD434" s="170">
        <v>0</v>
      </c>
      <c r="AE434" s="170">
        <v>0</v>
      </c>
      <c r="AF434" s="170">
        <v>0</v>
      </c>
      <c r="AG434" s="170" t="s">
        <v>310</v>
      </c>
      <c r="AL434"/>
    </row>
    <row r="435" spans="1:38" s="170" customFormat="1" ht="15">
      <c r="A435" s="170" t="s">
        <v>385</v>
      </c>
      <c r="B435" s="170" t="s">
        <v>318</v>
      </c>
      <c r="C435" s="170" t="s">
        <v>310</v>
      </c>
      <c r="D435" s="170" t="s">
        <v>310</v>
      </c>
      <c r="E435" s="170">
        <v>0</v>
      </c>
      <c r="F435" s="170">
        <v>0</v>
      </c>
      <c r="G435" s="170">
        <v>0</v>
      </c>
      <c r="H435" s="170">
        <v>0</v>
      </c>
      <c r="I435" s="170">
        <v>0</v>
      </c>
      <c r="J435" s="170">
        <v>0</v>
      </c>
      <c r="K435" s="170">
        <v>0</v>
      </c>
      <c r="L435" s="170">
        <v>0</v>
      </c>
      <c r="M435" s="170">
        <v>0</v>
      </c>
      <c r="N435" s="170">
        <v>0</v>
      </c>
      <c r="O435" s="170">
        <v>0</v>
      </c>
      <c r="P435" s="170">
        <v>0</v>
      </c>
      <c r="Q435" s="170">
        <v>0</v>
      </c>
      <c r="R435" s="170">
        <v>0</v>
      </c>
      <c r="S435" s="170">
        <v>0</v>
      </c>
      <c r="T435" s="170">
        <v>0</v>
      </c>
      <c r="U435" s="170">
        <v>0</v>
      </c>
      <c r="V435" s="170">
        <v>655.20000000000005</v>
      </c>
      <c r="W435" s="170">
        <v>644.29999999999995</v>
      </c>
      <c r="X435" s="170">
        <v>642.79999999999995</v>
      </c>
      <c r="Y435" s="170">
        <v>643.29999999999995</v>
      </c>
      <c r="Z435" s="170">
        <v>642.20000000000005</v>
      </c>
      <c r="AA435" s="170">
        <v>642.4</v>
      </c>
      <c r="AB435" s="170">
        <v>643.5</v>
      </c>
      <c r="AC435" s="170">
        <v>641.6</v>
      </c>
      <c r="AD435" s="170">
        <v>642.4</v>
      </c>
      <c r="AE435" s="170">
        <v>642.4</v>
      </c>
      <c r="AF435" s="170">
        <v>642.4</v>
      </c>
      <c r="AG435" s="170" t="s">
        <v>310</v>
      </c>
      <c r="AL435"/>
    </row>
    <row r="436" spans="1:38" s="170" customFormat="1" ht="15">
      <c r="A436" s="170" t="s">
        <v>386</v>
      </c>
      <c r="B436" s="170" t="s">
        <v>309</v>
      </c>
      <c r="C436" s="170" t="s">
        <v>310</v>
      </c>
      <c r="D436" s="170" t="s">
        <v>310</v>
      </c>
      <c r="E436" s="170">
        <v>1063.5</v>
      </c>
      <c r="F436" s="170">
        <v>1655.3</v>
      </c>
      <c r="G436" s="170">
        <v>1833.8</v>
      </c>
      <c r="H436" s="170">
        <v>1694.5</v>
      </c>
      <c r="I436" s="170">
        <v>1655.4</v>
      </c>
      <c r="J436" s="170">
        <v>2207.9</v>
      </c>
      <c r="K436" s="170">
        <v>1222.5</v>
      </c>
      <c r="L436" s="170">
        <v>488.7</v>
      </c>
      <c r="M436" s="170">
        <v>786.4</v>
      </c>
      <c r="N436" s="170">
        <v>991.8</v>
      </c>
      <c r="O436" s="170">
        <v>837.8</v>
      </c>
      <c r="P436" s="170">
        <v>1057.7</v>
      </c>
      <c r="Q436" s="170">
        <v>949.9</v>
      </c>
      <c r="R436" s="170">
        <v>822.9</v>
      </c>
      <c r="S436" s="170">
        <v>649</v>
      </c>
      <c r="T436" s="170">
        <v>459.3</v>
      </c>
      <c r="U436" s="170">
        <v>685</v>
      </c>
      <c r="V436" s="170">
        <v>810.8</v>
      </c>
      <c r="W436" s="170">
        <v>793.8</v>
      </c>
      <c r="X436" s="170">
        <v>719.7</v>
      </c>
      <c r="Y436" s="170">
        <v>838.3</v>
      </c>
      <c r="Z436" s="170">
        <v>851.2</v>
      </c>
      <c r="AA436" s="170">
        <v>739.7</v>
      </c>
      <c r="AB436" s="170">
        <v>720.6</v>
      </c>
      <c r="AC436" s="170">
        <v>660.9</v>
      </c>
      <c r="AD436" s="170">
        <v>686.1</v>
      </c>
      <c r="AE436" s="170">
        <v>738.3</v>
      </c>
      <c r="AF436" s="170">
        <v>716.8</v>
      </c>
      <c r="AG436" s="170" t="s">
        <v>310</v>
      </c>
      <c r="AL436"/>
    </row>
    <row r="437" spans="1:38" s="170" customFormat="1" ht="15">
      <c r="A437" s="170" t="s">
        <v>386</v>
      </c>
      <c r="B437" s="170" t="s">
        <v>311</v>
      </c>
      <c r="C437" s="170" t="s">
        <v>310</v>
      </c>
      <c r="D437" s="170" t="s">
        <v>310</v>
      </c>
      <c r="E437" s="170">
        <v>0</v>
      </c>
      <c r="F437" s="170">
        <v>0</v>
      </c>
      <c r="G437" s="170">
        <v>0</v>
      </c>
      <c r="H437" s="170">
        <v>0</v>
      </c>
      <c r="I437" s="170">
        <v>0</v>
      </c>
      <c r="J437" s="170">
        <v>0</v>
      </c>
      <c r="K437" s="170">
        <v>0</v>
      </c>
      <c r="L437" s="170">
        <v>0</v>
      </c>
      <c r="M437" s="170">
        <v>0</v>
      </c>
      <c r="N437" s="170">
        <v>0</v>
      </c>
      <c r="O437" s="170">
        <v>0</v>
      </c>
      <c r="P437" s="170">
        <v>0</v>
      </c>
      <c r="Q437" s="170">
        <v>0</v>
      </c>
      <c r="R437" s="170">
        <v>0</v>
      </c>
      <c r="S437" s="170">
        <v>0</v>
      </c>
      <c r="T437" s="170">
        <v>0</v>
      </c>
      <c r="U437" s="170">
        <v>0</v>
      </c>
      <c r="V437" s="170">
        <v>0</v>
      </c>
      <c r="W437" s="170">
        <v>0</v>
      </c>
      <c r="X437" s="170">
        <v>0</v>
      </c>
      <c r="Y437" s="170">
        <v>0</v>
      </c>
      <c r="Z437" s="170">
        <v>0</v>
      </c>
      <c r="AA437" s="170">
        <v>0</v>
      </c>
      <c r="AB437" s="170">
        <v>0</v>
      </c>
      <c r="AC437" s="170">
        <v>0</v>
      </c>
      <c r="AD437" s="170">
        <v>0</v>
      </c>
      <c r="AE437" s="170">
        <v>0</v>
      </c>
      <c r="AF437" s="170">
        <v>0</v>
      </c>
      <c r="AG437" s="170" t="s">
        <v>310</v>
      </c>
      <c r="AL437"/>
    </row>
    <row r="438" spans="1:38" s="170" customFormat="1" ht="15">
      <c r="A438" s="170" t="s">
        <v>386</v>
      </c>
      <c r="B438" s="170" t="s">
        <v>313</v>
      </c>
      <c r="C438" s="170" t="s">
        <v>310</v>
      </c>
      <c r="D438" s="170" t="s">
        <v>310</v>
      </c>
      <c r="E438" s="170">
        <v>1218.9000000000001</v>
      </c>
      <c r="F438" s="170">
        <v>1970.1</v>
      </c>
      <c r="G438" s="170">
        <v>2255.5</v>
      </c>
      <c r="H438" s="170">
        <v>2045.7</v>
      </c>
      <c r="I438" s="170">
        <v>1999.6</v>
      </c>
      <c r="J438" s="170">
        <v>2673.3</v>
      </c>
      <c r="K438" s="170">
        <v>1414.4</v>
      </c>
      <c r="L438" s="170">
        <v>496.7</v>
      </c>
      <c r="M438" s="170">
        <v>872</v>
      </c>
      <c r="N438" s="170">
        <v>1111.8</v>
      </c>
      <c r="O438" s="170">
        <v>904.6</v>
      </c>
      <c r="P438" s="170">
        <v>1141.7</v>
      </c>
      <c r="Q438" s="170">
        <v>993.9</v>
      </c>
      <c r="R438" s="170">
        <v>1506.3</v>
      </c>
      <c r="S438" s="170">
        <v>1272.3</v>
      </c>
      <c r="T438" s="170">
        <v>752.8</v>
      </c>
      <c r="U438" s="170">
        <v>1268.3</v>
      </c>
      <c r="V438" s="170">
        <v>1343.3</v>
      </c>
      <c r="W438" s="170">
        <v>1013</v>
      </c>
      <c r="X438" s="170">
        <v>849</v>
      </c>
      <c r="Y438" s="170">
        <v>1026.7</v>
      </c>
      <c r="Z438" s="170">
        <v>1018.8</v>
      </c>
      <c r="AA438" s="170">
        <v>819</v>
      </c>
      <c r="AB438" s="170">
        <v>855.7</v>
      </c>
      <c r="AC438" s="170">
        <v>738.1</v>
      </c>
      <c r="AD438" s="170">
        <v>784.1</v>
      </c>
      <c r="AE438" s="170">
        <v>949.3</v>
      </c>
      <c r="AF438" s="170">
        <v>943.1</v>
      </c>
      <c r="AG438" s="170" t="s">
        <v>310</v>
      </c>
      <c r="AL438"/>
    </row>
    <row r="439" spans="1:38" s="170" customFormat="1" ht="15">
      <c r="A439" s="170" t="s">
        <v>386</v>
      </c>
      <c r="B439" s="170" t="s">
        <v>28</v>
      </c>
      <c r="C439" s="170" t="s">
        <v>310</v>
      </c>
      <c r="D439" s="170" t="s">
        <v>310</v>
      </c>
      <c r="E439" s="170">
        <v>504.9</v>
      </c>
      <c r="F439" s="170">
        <v>504.9</v>
      </c>
      <c r="G439" s="170">
        <v>504.9</v>
      </c>
      <c r="H439" s="170">
        <v>504.9</v>
      </c>
      <c r="I439" s="170">
        <v>504.9</v>
      </c>
      <c r="J439" s="170">
        <v>504.9</v>
      </c>
      <c r="K439" s="170">
        <v>504.9</v>
      </c>
      <c r="L439" s="170">
        <v>504.9</v>
      </c>
      <c r="M439" s="170">
        <v>504.9</v>
      </c>
      <c r="N439" s="170">
        <v>504.9</v>
      </c>
      <c r="O439" s="170">
        <v>504.9</v>
      </c>
      <c r="P439" s="170">
        <v>504.9</v>
      </c>
      <c r="Q439" s="170">
        <v>504.9</v>
      </c>
      <c r="R439" s="170">
        <v>332.6</v>
      </c>
      <c r="S439" s="170">
        <v>332.6</v>
      </c>
      <c r="T439" s="170">
        <v>332.6</v>
      </c>
      <c r="U439" s="170">
        <v>331.7</v>
      </c>
      <c r="V439" s="170">
        <v>474.3</v>
      </c>
      <c r="W439" s="170">
        <v>622</v>
      </c>
      <c r="X439" s="170">
        <v>622</v>
      </c>
      <c r="Y439" s="170">
        <v>622</v>
      </c>
      <c r="Z439" s="170">
        <v>622</v>
      </c>
      <c r="AA439" s="170">
        <v>622</v>
      </c>
      <c r="AB439" s="170">
        <v>511</v>
      </c>
      <c r="AC439" s="170">
        <v>559.1</v>
      </c>
      <c r="AD439" s="170">
        <v>567.6</v>
      </c>
      <c r="AE439" s="170">
        <v>567.6</v>
      </c>
      <c r="AF439" s="170">
        <v>567.6</v>
      </c>
      <c r="AG439" s="170" t="s">
        <v>310</v>
      </c>
      <c r="AL439"/>
    </row>
    <row r="440" spans="1:38" s="170" customFormat="1" ht="15">
      <c r="A440" s="170" t="s">
        <v>386</v>
      </c>
      <c r="B440" s="170" t="s">
        <v>316</v>
      </c>
      <c r="C440" s="170" t="s">
        <v>310</v>
      </c>
      <c r="D440" s="170" t="s">
        <v>310</v>
      </c>
      <c r="E440" s="170">
        <v>0</v>
      </c>
      <c r="F440" s="170">
        <v>0</v>
      </c>
      <c r="G440" s="170">
        <v>0</v>
      </c>
      <c r="H440" s="170">
        <v>0</v>
      </c>
      <c r="I440" s="170">
        <v>0</v>
      </c>
      <c r="J440" s="170">
        <v>0</v>
      </c>
      <c r="K440" s="170">
        <v>0</v>
      </c>
      <c r="L440" s="170">
        <v>0</v>
      </c>
      <c r="M440" s="170">
        <v>0</v>
      </c>
      <c r="N440" s="170">
        <v>0</v>
      </c>
      <c r="O440" s="170">
        <v>0</v>
      </c>
      <c r="P440" s="170">
        <v>0</v>
      </c>
      <c r="Q440" s="170">
        <v>0</v>
      </c>
      <c r="R440" s="170">
        <v>0</v>
      </c>
      <c r="S440" s="170">
        <v>0</v>
      </c>
      <c r="T440" s="170">
        <v>0</v>
      </c>
      <c r="U440" s="170">
        <v>0</v>
      </c>
      <c r="V440" s="170">
        <v>0</v>
      </c>
      <c r="W440" s="170">
        <v>0</v>
      </c>
      <c r="X440" s="170">
        <v>0</v>
      </c>
      <c r="Y440" s="170">
        <v>0</v>
      </c>
      <c r="Z440" s="170">
        <v>0</v>
      </c>
      <c r="AA440" s="170">
        <v>0</v>
      </c>
      <c r="AB440" s="170">
        <v>0</v>
      </c>
      <c r="AC440" s="170">
        <v>0</v>
      </c>
      <c r="AD440" s="170">
        <v>0</v>
      </c>
      <c r="AE440" s="170">
        <v>0</v>
      </c>
      <c r="AF440" s="170">
        <v>0</v>
      </c>
      <c r="AG440" s="170" t="s">
        <v>310</v>
      </c>
      <c r="AL440"/>
    </row>
    <row r="441" spans="1:38" s="170" customFormat="1" ht="15">
      <c r="A441" s="170" t="s">
        <v>386</v>
      </c>
      <c r="B441" s="170" t="s">
        <v>318</v>
      </c>
      <c r="C441" s="170" t="s">
        <v>310</v>
      </c>
      <c r="D441" s="170" t="s">
        <v>310</v>
      </c>
      <c r="E441" s="170">
        <v>0</v>
      </c>
      <c r="F441" s="170">
        <v>0</v>
      </c>
      <c r="G441" s="170">
        <v>0</v>
      </c>
      <c r="H441" s="170">
        <v>0</v>
      </c>
      <c r="I441" s="170">
        <v>0</v>
      </c>
      <c r="J441" s="170">
        <v>0</v>
      </c>
      <c r="K441" s="170">
        <v>0</v>
      </c>
      <c r="L441" s="170">
        <v>0</v>
      </c>
      <c r="M441" s="170">
        <v>0</v>
      </c>
      <c r="N441" s="170">
        <v>0</v>
      </c>
      <c r="O441" s="170">
        <v>0</v>
      </c>
      <c r="P441" s="170">
        <v>0</v>
      </c>
      <c r="Q441" s="170">
        <v>0</v>
      </c>
      <c r="R441" s="170">
        <v>0</v>
      </c>
      <c r="S441" s="170">
        <v>0</v>
      </c>
      <c r="T441" s="170">
        <v>0</v>
      </c>
      <c r="U441" s="170">
        <v>0</v>
      </c>
      <c r="V441" s="170">
        <v>0</v>
      </c>
      <c r="W441" s="170">
        <v>0</v>
      </c>
      <c r="X441" s="170">
        <v>0</v>
      </c>
      <c r="Y441" s="170">
        <v>0</v>
      </c>
      <c r="Z441" s="170">
        <v>0</v>
      </c>
      <c r="AA441" s="170">
        <v>0</v>
      </c>
      <c r="AB441" s="170">
        <v>0</v>
      </c>
      <c r="AC441" s="170">
        <v>0</v>
      </c>
      <c r="AD441" s="170">
        <v>0</v>
      </c>
      <c r="AE441" s="170">
        <v>0</v>
      </c>
      <c r="AF441" s="170">
        <v>0</v>
      </c>
      <c r="AG441" s="170" t="s">
        <v>310</v>
      </c>
      <c r="AL441"/>
    </row>
    <row r="442" spans="1:38" s="170" customFormat="1" ht="15">
      <c r="A442" s="170" t="s">
        <v>387</v>
      </c>
      <c r="B442" s="170" t="s">
        <v>309</v>
      </c>
      <c r="C442" s="170">
        <v>750.2</v>
      </c>
      <c r="D442" s="170">
        <v>753</v>
      </c>
      <c r="E442" s="170">
        <v>758.8</v>
      </c>
      <c r="F442" s="170">
        <v>742.4</v>
      </c>
      <c r="G442" s="170">
        <v>739.2</v>
      </c>
      <c r="H442" s="170">
        <v>735.8</v>
      </c>
      <c r="I442" s="170">
        <v>716.6</v>
      </c>
      <c r="J442" s="170">
        <v>713.2</v>
      </c>
      <c r="K442" s="170">
        <v>709.9</v>
      </c>
      <c r="L442" s="170">
        <v>703.3</v>
      </c>
      <c r="M442" s="170">
        <v>650.1</v>
      </c>
      <c r="N442" s="170">
        <v>676.5</v>
      </c>
      <c r="O442" s="170">
        <v>642.70000000000005</v>
      </c>
      <c r="P442" s="170">
        <v>605.79999999999995</v>
      </c>
      <c r="Q442" s="170">
        <v>581.5</v>
      </c>
      <c r="R442" s="170">
        <v>590.4</v>
      </c>
      <c r="S442" s="170">
        <v>541.70000000000005</v>
      </c>
      <c r="T442" s="170">
        <v>505.9</v>
      </c>
      <c r="U442" s="170">
        <v>474.8</v>
      </c>
      <c r="V442" s="170">
        <v>454.9</v>
      </c>
      <c r="W442" s="170">
        <v>466.2</v>
      </c>
      <c r="X442" s="170">
        <v>433.4</v>
      </c>
      <c r="Y442" s="170">
        <v>465.3</v>
      </c>
      <c r="Z442" s="170">
        <v>439.1</v>
      </c>
      <c r="AA442" s="170">
        <v>429.2</v>
      </c>
      <c r="AB442" s="170">
        <v>417.5</v>
      </c>
      <c r="AC442" s="170">
        <v>412.7</v>
      </c>
      <c r="AD442" s="170">
        <v>378.4</v>
      </c>
      <c r="AE442" s="170">
        <v>332</v>
      </c>
      <c r="AF442" s="170">
        <v>294.10000000000002</v>
      </c>
      <c r="AG442" s="170">
        <v>265.39999999999998</v>
      </c>
      <c r="AL442"/>
    </row>
    <row r="443" spans="1:38" s="170" customFormat="1" ht="15">
      <c r="A443" s="170" t="s">
        <v>387</v>
      </c>
      <c r="B443" s="170" t="s">
        <v>311</v>
      </c>
      <c r="C443" s="170">
        <v>932.3</v>
      </c>
      <c r="D443" s="170">
        <v>950.9</v>
      </c>
      <c r="E443" s="170">
        <v>944.7</v>
      </c>
      <c r="F443" s="170">
        <v>934.2</v>
      </c>
      <c r="G443" s="170">
        <v>948.4</v>
      </c>
      <c r="H443" s="170">
        <v>939.2</v>
      </c>
      <c r="I443" s="170">
        <v>922</v>
      </c>
      <c r="J443" s="170">
        <v>927.5</v>
      </c>
      <c r="K443" s="170">
        <v>966.7</v>
      </c>
      <c r="L443" s="170">
        <v>980.5</v>
      </c>
      <c r="M443" s="170">
        <v>913.9</v>
      </c>
      <c r="N443" s="170">
        <v>912.8</v>
      </c>
      <c r="O443" s="170">
        <v>927.8</v>
      </c>
      <c r="P443" s="170">
        <v>920.7</v>
      </c>
      <c r="Q443" s="170">
        <v>894.4</v>
      </c>
      <c r="R443" s="170">
        <v>887</v>
      </c>
      <c r="S443" s="170">
        <v>856.3</v>
      </c>
      <c r="T443" s="170">
        <v>877.6</v>
      </c>
      <c r="U443" s="170">
        <v>821.8</v>
      </c>
      <c r="V443" s="170">
        <v>841.4</v>
      </c>
      <c r="W443" s="170">
        <v>978.9</v>
      </c>
      <c r="X443" s="170">
        <v>945.9</v>
      </c>
      <c r="Y443" s="170">
        <v>947.1</v>
      </c>
      <c r="Z443" s="170">
        <v>927.8</v>
      </c>
      <c r="AA443" s="170">
        <v>956</v>
      </c>
      <c r="AB443" s="170">
        <v>936</v>
      </c>
      <c r="AC443" s="170">
        <v>951.6</v>
      </c>
      <c r="AD443" s="170">
        <v>964.1</v>
      </c>
      <c r="AE443" s="170">
        <v>950.6</v>
      </c>
      <c r="AF443" s="170">
        <v>1038.3</v>
      </c>
      <c r="AG443" s="170">
        <v>1075.5999999999999</v>
      </c>
      <c r="AL443"/>
    </row>
    <row r="444" spans="1:38" s="170" customFormat="1" ht="15">
      <c r="A444" s="170" t="s">
        <v>387</v>
      </c>
      <c r="B444" s="170" t="s">
        <v>313</v>
      </c>
      <c r="C444" s="170">
        <v>762.4</v>
      </c>
      <c r="D444" s="170">
        <v>732.9</v>
      </c>
      <c r="E444" s="170">
        <v>740.9</v>
      </c>
      <c r="F444" s="170">
        <v>769.1</v>
      </c>
      <c r="G444" s="170">
        <v>729.9</v>
      </c>
      <c r="H444" s="170">
        <v>737.6</v>
      </c>
      <c r="I444" s="170">
        <v>741.3</v>
      </c>
      <c r="J444" s="170">
        <v>743.8</v>
      </c>
      <c r="K444" s="170">
        <v>722.4</v>
      </c>
      <c r="L444" s="170">
        <v>712.5</v>
      </c>
      <c r="M444" s="170">
        <v>702</v>
      </c>
      <c r="N444" s="170">
        <v>743</v>
      </c>
      <c r="O444" s="170">
        <v>766.2</v>
      </c>
      <c r="P444" s="170">
        <v>798.6</v>
      </c>
      <c r="Q444" s="170">
        <v>773.5</v>
      </c>
      <c r="R444" s="170">
        <v>748</v>
      </c>
      <c r="S444" s="170">
        <v>765</v>
      </c>
      <c r="T444" s="170">
        <v>665</v>
      </c>
      <c r="U444" s="170">
        <v>659.7</v>
      </c>
      <c r="V444" s="170">
        <v>735.1</v>
      </c>
      <c r="W444" s="170">
        <v>717</v>
      </c>
      <c r="X444" s="170">
        <v>725.4</v>
      </c>
      <c r="Y444" s="170">
        <v>721.7</v>
      </c>
      <c r="Z444" s="170">
        <v>712</v>
      </c>
      <c r="AA444" s="170">
        <v>728.7</v>
      </c>
      <c r="AB444" s="170">
        <v>655.29999999999995</v>
      </c>
      <c r="AC444" s="170">
        <v>729.4</v>
      </c>
      <c r="AD444" s="170">
        <v>756.6</v>
      </c>
      <c r="AE444" s="170">
        <v>790.4</v>
      </c>
      <c r="AF444" s="170">
        <v>885.9</v>
      </c>
      <c r="AG444" s="170">
        <v>914.7</v>
      </c>
      <c r="AL444"/>
    </row>
    <row r="445" spans="1:38" s="170" customFormat="1" ht="15">
      <c r="A445" s="170" t="s">
        <v>387</v>
      </c>
      <c r="B445" s="170" t="s">
        <v>28</v>
      </c>
      <c r="C445" s="170">
        <v>501.3</v>
      </c>
      <c r="D445" s="170">
        <v>493.8</v>
      </c>
      <c r="E445" s="170">
        <v>491.3</v>
      </c>
      <c r="F445" s="170">
        <v>497.1</v>
      </c>
      <c r="G445" s="170">
        <v>497.4</v>
      </c>
      <c r="H445" s="170">
        <v>482.7</v>
      </c>
      <c r="I445" s="170">
        <v>493.2</v>
      </c>
      <c r="J445" s="170">
        <v>496.3</v>
      </c>
      <c r="K445" s="170">
        <v>492.7</v>
      </c>
      <c r="L445" s="170">
        <v>509.4</v>
      </c>
      <c r="M445" s="170">
        <v>462.7</v>
      </c>
      <c r="N445" s="170">
        <v>475.4</v>
      </c>
      <c r="O445" s="170">
        <v>447.8</v>
      </c>
      <c r="P445" s="170">
        <v>423.6</v>
      </c>
      <c r="Q445" s="170">
        <v>409.3</v>
      </c>
      <c r="R445" s="170">
        <v>413.9</v>
      </c>
      <c r="S445" s="170">
        <v>410</v>
      </c>
      <c r="T445" s="170">
        <v>399.5</v>
      </c>
      <c r="U445" s="170">
        <v>394.1</v>
      </c>
      <c r="V445" s="170">
        <v>396.8</v>
      </c>
      <c r="W445" s="170">
        <v>391.5</v>
      </c>
      <c r="X445" s="170">
        <v>379.5</v>
      </c>
      <c r="Y445" s="170">
        <v>376.3</v>
      </c>
      <c r="Z445" s="170">
        <v>374.6</v>
      </c>
      <c r="AA445" s="170">
        <v>366</v>
      </c>
      <c r="AB445" s="170">
        <v>360</v>
      </c>
      <c r="AC445" s="170">
        <v>358.1</v>
      </c>
      <c r="AD445" s="170">
        <v>362.3</v>
      </c>
      <c r="AE445" s="170">
        <v>360.2</v>
      </c>
      <c r="AF445" s="170">
        <v>371.5</v>
      </c>
      <c r="AG445" s="170">
        <v>371.5</v>
      </c>
      <c r="AL445"/>
    </row>
    <row r="446" spans="1:38" s="170" customFormat="1" ht="15">
      <c r="A446" s="170" t="s">
        <v>387</v>
      </c>
      <c r="B446" s="170" t="s">
        <v>316</v>
      </c>
      <c r="C446" s="170">
        <v>0</v>
      </c>
      <c r="D446" s="170">
        <v>0</v>
      </c>
      <c r="E446" s="170">
        <v>0</v>
      </c>
      <c r="F446" s="170">
        <v>0</v>
      </c>
      <c r="G446" s="170">
        <v>0</v>
      </c>
      <c r="H446" s="170">
        <v>0</v>
      </c>
      <c r="I446" s="170">
        <v>0</v>
      </c>
      <c r="J446" s="170">
        <v>0</v>
      </c>
      <c r="K446" s="170">
        <v>0</v>
      </c>
      <c r="L446" s="170">
        <v>0</v>
      </c>
      <c r="M446" s="170">
        <v>0</v>
      </c>
      <c r="N446" s="170">
        <v>0</v>
      </c>
      <c r="O446" s="170">
        <v>0</v>
      </c>
      <c r="P446" s="170">
        <v>0</v>
      </c>
      <c r="Q446" s="170">
        <v>0</v>
      </c>
      <c r="R446" s="170">
        <v>0</v>
      </c>
      <c r="S446" s="170">
        <v>0</v>
      </c>
      <c r="T446" s="170">
        <v>0</v>
      </c>
      <c r="U446" s="170">
        <v>0</v>
      </c>
      <c r="V446" s="170">
        <v>0</v>
      </c>
      <c r="W446" s="170">
        <v>0</v>
      </c>
      <c r="X446" s="170">
        <v>0</v>
      </c>
      <c r="Y446" s="170">
        <v>1416.9</v>
      </c>
      <c r="Z446" s="170">
        <v>1340.6</v>
      </c>
      <c r="AA446" s="170">
        <v>1352.9</v>
      </c>
      <c r="AB446" s="170">
        <v>1286.4000000000001</v>
      </c>
      <c r="AC446" s="170">
        <v>1315.7</v>
      </c>
      <c r="AD446" s="170">
        <v>1359.3</v>
      </c>
      <c r="AE446" s="170">
        <v>1155</v>
      </c>
      <c r="AF446" s="170">
        <v>1155</v>
      </c>
      <c r="AG446" s="170">
        <v>1155</v>
      </c>
      <c r="AL446"/>
    </row>
    <row r="447" spans="1:38" s="170" customFormat="1" ht="15">
      <c r="A447" s="170" t="s">
        <v>387</v>
      </c>
      <c r="B447" s="170" t="s">
        <v>318</v>
      </c>
      <c r="C447" s="170">
        <v>0</v>
      </c>
      <c r="D447" s="170">
        <v>0</v>
      </c>
      <c r="E447" s="170">
        <v>0</v>
      </c>
      <c r="F447" s="170">
        <v>0</v>
      </c>
      <c r="G447" s="170">
        <v>0</v>
      </c>
      <c r="H447" s="170">
        <v>0</v>
      </c>
      <c r="I447" s="170">
        <v>592.5</v>
      </c>
      <c r="J447" s="170">
        <v>616.79999999999995</v>
      </c>
      <c r="K447" s="170">
        <v>564.6</v>
      </c>
      <c r="L447" s="170">
        <v>577.79999999999995</v>
      </c>
      <c r="M447" s="170">
        <v>567.79999999999995</v>
      </c>
      <c r="N447" s="170">
        <v>565.70000000000005</v>
      </c>
      <c r="O447" s="170">
        <v>540</v>
      </c>
      <c r="P447" s="170">
        <v>492</v>
      </c>
      <c r="Q447" s="170">
        <v>573.70000000000005</v>
      </c>
      <c r="R447" s="170">
        <v>568</v>
      </c>
      <c r="S447" s="170">
        <v>604.29999999999995</v>
      </c>
      <c r="T447" s="170">
        <v>595.4</v>
      </c>
      <c r="U447" s="170">
        <v>598</v>
      </c>
      <c r="V447" s="170">
        <v>658.7</v>
      </c>
      <c r="W447" s="170">
        <v>727.2</v>
      </c>
      <c r="X447" s="170">
        <v>752.5</v>
      </c>
      <c r="Y447" s="170">
        <v>905.4</v>
      </c>
      <c r="Z447" s="170">
        <v>913.1</v>
      </c>
      <c r="AA447" s="170">
        <v>887.1</v>
      </c>
      <c r="AB447" s="170">
        <v>868</v>
      </c>
      <c r="AC447" s="170">
        <v>921.8</v>
      </c>
      <c r="AD447" s="170">
        <v>988.5</v>
      </c>
      <c r="AE447" s="170">
        <v>1019.9</v>
      </c>
      <c r="AF447" s="170">
        <v>1004</v>
      </c>
      <c r="AG447" s="170">
        <v>1008.7</v>
      </c>
      <c r="AL447"/>
    </row>
    <row r="448" spans="1:38" s="170" customFormat="1" ht="15">
      <c r="A448" s="170" t="s">
        <v>388</v>
      </c>
      <c r="B448" s="170" t="s">
        <v>309</v>
      </c>
      <c r="C448" s="170">
        <v>840</v>
      </c>
      <c r="D448" s="170">
        <v>830.6</v>
      </c>
      <c r="E448" s="170">
        <v>817.3</v>
      </c>
      <c r="F448" s="170">
        <v>834.9</v>
      </c>
      <c r="G448" s="170">
        <v>830.1</v>
      </c>
      <c r="H448" s="170">
        <v>833.6</v>
      </c>
      <c r="I448" s="170">
        <v>840.8</v>
      </c>
      <c r="J448" s="170">
        <v>835</v>
      </c>
      <c r="K448" s="170">
        <v>778.5</v>
      </c>
      <c r="L448" s="170">
        <v>779.6</v>
      </c>
      <c r="M448" s="170">
        <v>779.1</v>
      </c>
      <c r="N448" s="170">
        <v>784.3</v>
      </c>
      <c r="O448" s="170">
        <v>826.8</v>
      </c>
      <c r="P448" s="170">
        <v>819.5</v>
      </c>
      <c r="Q448" s="170">
        <v>823.9</v>
      </c>
      <c r="R448" s="170">
        <v>789.8</v>
      </c>
      <c r="S448" s="170">
        <v>787.7</v>
      </c>
      <c r="T448" s="170">
        <v>783.7</v>
      </c>
      <c r="U448" s="170">
        <v>724.5</v>
      </c>
      <c r="V448" s="170">
        <v>706.1</v>
      </c>
      <c r="W448" s="170">
        <v>698.1</v>
      </c>
      <c r="X448" s="170">
        <v>737.9</v>
      </c>
      <c r="Y448" s="170">
        <v>780</v>
      </c>
      <c r="Z448" s="170">
        <v>668.9</v>
      </c>
      <c r="AA448" s="170">
        <v>635.79999999999995</v>
      </c>
      <c r="AB448" s="170">
        <v>607.20000000000005</v>
      </c>
      <c r="AC448" s="170">
        <v>566.1</v>
      </c>
      <c r="AD448" s="170">
        <v>555.5</v>
      </c>
      <c r="AE448" s="170">
        <v>493.6</v>
      </c>
      <c r="AF448" s="170">
        <v>478.3</v>
      </c>
      <c r="AG448" s="170">
        <v>459.7</v>
      </c>
      <c r="AL448"/>
    </row>
    <row r="449" spans="1:38" s="170" customFormat="1" ht="15">
      <c r="A449" s="170" t="s">
        <v>388</v>
      </c>
      <c r="B449" s="170" t="s">
        <v>311</v>
      </c>
      <c r="C449" s="170">
        <v>899.9</v>
      </c>
      <c r="D449" s="170">
        <v>883.9</v>
      </c>
      <c r="E449" s="170">
        <v>845.9</v>
      </c>
      <c r="F449" s="170">
        <v>875</v>
      </c>
      <c r="G449" s="170">
        <v>870.7</v>
      </c>
      <c r="H449" s="170">
        <v>864</v>
      </c>
      <c r="I449" s="170">
        <v>864.9</v>
      </c>
      <c r="J449" s="170">
        <v>863.9</v>
      </c>
      <c r="K449" s="170">
        <v>871</v>
      </c>
      <c r="L449" s="170">
        <v>863.1</v>
      </c>
      <c r="M449" s="170">
        <v>868.3</v>
      </c>
      <c r="N449" s="170">
        <v>870.6</v>
      </c>
      <c r="O449" s="170">
        <v>853.4</v>
      </c>
      <c r="P449" s="170">
        <v>855.3</v>
      </c>
      <c r="Q449" s="170">
        <v>847.2</v>
      </c>
      <c r="R449" s="170">
        <v>813.7</v>
      </c>
      <c r="S449" s="170">
        <v>851.5</v>
      </c>
      <c r="T449" s="170">
        <v>853.1</v>
      </c>
      <c r="U449" s="170">
        <v>854.5</v>
      </c>
      <c r="V449" s="170">
        <v>849.1</v>
      </c>
      <c r="W449" s="170">
        <v>855.1</v>
      </c>
      <c r="X449" s="170">
        <v>863.9</v>
      </c>
      <c r="Y449" s="170">
        <v>868.9</v>
      </c>
      <c r="Z449" s="170">
        <v>874.9</v>
      </c>
      <c r="AA449" s="170">
        <v>865.4</v>
      </c>
      <c r="AB449" s="170">
        <v>862.6</v>
      </c>
      <c r="AC449" s="170">
        <v>894.4</v>
      </c>
      <c r="AD449" s="170">
        <v>893</v>
      </c>
      <c r="AE449" s="170">
        <v>898.9</v>
      </c>
      <c r="AF449" s="170">
        <v>893</v>
      </c>
      <c r="AG449" s="170">
        <v>892.9</v>
      </c>
      <c r="AL449"/>
    </row>
    <row r="450" spans="1:38" s="170" customFormat="1" ht="15">
      <c r="A450" s="170" t="s">
        <v>388</v>
      </c>
      <c r="B450" s="170" t="s">
        <v>313</v>
      </c>
      <c r="C450" s="170">
        <v>780.2</v>
      </c>
      <c r="D450" s="170">
        <v>770</v>
      </c>
      <c r="E450" s="170">
        <v>779.6</v>
      </c>
      <c r="F450" s="170">
        <v>771.2</v>
      </c>
      <c r="G450" s="170">
        <v>769.2</v>
      </c>
      <c r="H450" s="170">
        <v>784.9</v>
      </c>
      <c r="I450" s="170">
        <v>788.7</v>
      </c>
      <c r="J450" s="170">
        <v>765.9</v>
      </c>
      <c r="K450" s="170">
        <v>563.1</v>
      </c>
      <c r="L450" s="170">
        <v>609.70000000000005</v>
      </c>
      <c r="M450" s="170">
        <v>583.70000000000005</v>
      </c>
      <c r="N450" s="170">
        <v>523.6</v>
      </c>
      <c r="O450" s="170">
        <v>738.2</v>
      </c>
      <c r="P450" s="170">
        <v>702.5</v>
      </c>
      <c r="Q450" s="170">
        <v>896.9</v>
      </c>
      <c r="R450" s="170">
        <v>857</v>
      </c>
      <c r="S450" s="170">
        <v>875.4</v>
      </c>
      <c r="T450" s="170">
        <v>853.1</v>
      </c>
      <c r="U450" s="170">
        <v>712.5</v>
      </c>
      <c r="V450" s="170">
        <v>805.2</v>
      </c>
      <c r="W450" s="170">
        <v>849.2</v>
      </c>
      <c r="X450" s="170">
        <v>1140.2</v>
      </c>
      <c r="Y450" s="170">
        <v>878.6</v>
      </c>
      <c r="Z450" s="170">
        <v>733.2</v>
      </c>
      <c r="AA450" s="170">
        <v>693.8</v>
      </c>
      <c r="AB450" s="170">
        <v>852.4</v>
      </c>
      <c r="AC450" s="170">
        <v>796.6</v>
      </c>
      <c r="AD450" s="170">
        <v>680.2</v>
      </c>
      <c r="AE450" s="170">
        <v>920.1</v>
      </c>
      <c r="AF450" s="170">
        <v>708</v>
      </c>
      <c r="AG450" s="170">
        <v>775.1</v>
      </c>
      <c r="AL450"/>
    </row>
    <row r="451" spans="1:38" s="170" customFormat="1" ht="15">
      <c r="A451" s="170" t="s">
        <v>388</v>
      </c>
      <c r="B451" s="170" t="s">
        <v>28</v>
      </c>
      <c r="C451" s="170">
        <v>0</v>
      </c>
      <c r="D451" s="170">
        <v>0</v>
      </c>
      <c r="E451" s="170">
        <v>0</v>
      </c>
      <c r="F451" s="170">
        <v>0</v>
      </c>
      <c r="G451" s="170">
        <v>0</v>
      </c>
      <c r="H451" s="170">
        <v>518.4</v>
      </c>
      <c r="I451" s="170">
        <v>531.5</v>
      </c>
      <c r="J451" s="170">
        <v>527.6</v>
      </c>
      <c r="K451" s="170">
        <v>527</v>
      </c>
      <c r="L451" s="170">
        <v>527.6</v>
      </c>
      <c r="M451" s="170">
        <v>543.70000000000005</v>
      </c>
      <c r="N451" s="170">
        <v>532.1</v>
      </c>
      <c r="O451" s="170">
        <v>537.4</v>
      </c>
      <c r="P451" s="170">
        <v>676.6</v>
      </c>
      <c r="Q451" s="170">
        <v>529</v>
      </c>
      <c r="R451" s="170">
        <v>561.79999999999995</v>
      </c>
      <c r="S451" s="170">
        <v>484</v>
      </c>
      <c r="T451" s="170">
        <v>501.7</v>
      </c>
      <c r="U451" s="170">
        <v>442.1</v>
      </c>
      <c r="V451" s="170">
        <v>435.3</v>
      </c>
      <c r="W451" s="170">
        <v>444.6</v>
      </c>
      <c r="X451" s="170">
        <v>438.8</v>
      </c>
      <c r="Y451" s="170">
        <v>366.5</v>
      </c>
      <c r="Z451" s="170">
        <v>427</v>
      </c>
      <c r="AA451" s="170">
        <v>420.2</v>
      </c>
      <c r="AB451" s="170">
        <v>399.5</v>
      </c>
      <c r="AC451" s="170">
        <v>392.9</v>
      </c>
      <c r="AD451" s="170">
        <v>404</v>
      </c>
      <c r="AE451" s="170">
        <v>329.7</v>
      </c>
      <c r="AF451" s="170">
        <v>315.5</v>
      </c>
      <c r="AG451" s="170">
        <v>315.5</v>
      </c>
      <c r="AL451"/>
    </row>
    <row r="452" spans="1:38" s="170" customFormat="1" ht="15">
      <c r="A452" s="170" t="s">
        <v>388</v>
      </c>
      <c r="B452" s="170" t="s">
        <v>316</v>
      </c>
      <c r="C452" s="170">
        <v>0</v>
      </c>
      <c r="D452" s="170">
        <v>0</v>
      </c>
      <c r="E452" s="170">
        <v>0</v>
      </c>
      <c r="F452" s="170">
        <v>0</v>
      </c>
      <c r="G452" s="170">
        <v>0</v>
      </c>
      <c r="H452" s="170">
        <v>0</v>
      </c>
      <c r="I452" s="170">
        <v>0</v>
      </c>
      <c r="J452" s="170">
        <v>0</v>
      </c>
      <c r="K452" s="170">
        <v>0</v>
      </c>
      <c r="L452" s="170">
        <v>0</v>
      </c>
      <c r="M452" s="170">
        <v>0</v>
      </c>
      <c r="N452" s="170">
        <v>0</v>
      </c>
      <c r="O452" s="170">
        <v>0</v>
      </c>
      <c r="P452" s="170">
        <v>0</v>
      </c>
      <c r="Q452" s="170">
        <v>0</v>
      </c>
      <c r="R452" s="170">
        <v>0</v>
      </c>
      <c r="S452" s="170">
        <v>0</v>
      </c>
      <c r="T452" s="170">
        <v>0</v>
      </c>
      <c r="U452" s="170">
        <v>0</v>
      </c>
      <c r="V452" s="170">
        <v>0</v>
      </c>
      <c r="W452" s="170">
        <v>0</v>
      </c>
      <c r="X452" s="170">
        <v>0</v>
      </c>
      <c r="Y452" s="170">
        <v>0</v>
      </c>
      <c r="Z452" s="170">
        <v>0</v>
      </c>
      <c r="AA452" s="170">
        <v>0</v>
      </c>
      <c r="AB452" s="170">
        <v>0</v>
      </c>
      <c r="AC452" s="170">
        <v>0</v>
      </c>
      <c r="AD452" s="170">
        <v>0</v>
      </c>
      <c r="AE452" s="170">
        <v>0</v>
      </c>
      <c r="AF452" s="170">
        <v>0</v>
      </c>
      <c r="AG452" s="170">
        <v>0</v>
      </c>
      <c r="AL452"/>
    </row>
    <row r="453" spans="1:38" s="170" customFormat="1" ht="15">
      <c r="A453" s="170" t="s">
        <v>388</v>
      </c>
      <c r="B453" s="170" t="s">
        <v>318</v>
      </c>
      <c r="C453" s="170">
        <v>0</v>
      </c>
      <c r="D453" s="170">
        <v>0</v>
      </c>
      <c r="E453" s="170">
        <v>0</v>
      </c>
      <c r="F453" s="170">
        <v>0</v>
      </c>
      <c r="G453" s="170">
        <v>0</v>
      </c>
      <c r="H453" s="170">
        <v>0</v>
      </c>
      <c r="I453" s="170">
        <v>0</v>
      </c>
      <c r="J453" s="170">
        <v>0</v>
      </c>
      <c r="K453" s="170">
        <v>0</v>
      </c>
      <c r="L453" s="170">
        <v>0</v>
      </c>
      <c r="M453" s="170">
        <v>0</v>
      </c>
      <c r="N453" s="170">
        <v>0</v>
      </c>
      <c r="O453" s="170">
        <v>0</v>
      </c>
      <c r="P453" s="170">
        <v>0</v>
      </c>
      <c r="Q453" s="170">
        <v>0</v>
      </c>
      <c r="R453" s="170">
        <v>0</v>
      </c>
      <c r="S453" s="170">
        <v>0</v>
      </c>
      <c r="T453" s="170">
        <v>0</v>
      </c>
      <c r="U453" s="170">
        <v>858</v>
      </c>
      <c r="V453" s="170">
        <v>1339.5</v>
      </c>
      <c r="W453" s="170">
        <v>979.4</v>
      </c>
      <c r="X453" s="170">
        <v>926.3</v>
      </c>
      <c r="Y453" s="170">
        <v>558.20000000000005</v>
      </c>
      <c r="Z453" s="170">
        <v>448.2</v>
      </c>
      <c r="AA453" s="170">
        <v>521.20000000000005</v>
      </c>
      <c r="AB453" s="170">
        <v>448.4</v>
      </c>
      <c r="AC453" s="170">
        <v>381</v>
      </c>
      <c r="AD453" s="170" t="s">
        <v>471</v>
      </c>
      <c r="AE453" s="170" t="s">
        <v>471</v>
      </c>
      <c r="AF453" s="170" t="s">
        <v>471</v>
      </c>
      <c r="AG453" s="170" t="s">
        <v>471</v>
      </c>
      <c r="AL453"/>
    </row>
    <row r="454" spans="1:38" s="170" customFormat="1" ht="15">
      <c r="A454" s="170" t="s">
        <v>389</v>
      </c>
      <c r="B454" s="170" t="s">
        <v>309</v>
      </c>
      <c r="C454" s="170">
        <v>581.70000000000005</v>
      </c>
      <c r="D454" s="170">
        <v>555</v>
      </c>
      <c r="E454" s="170">
        <v>540.29999999999995</v>
      </c>
      <c r="F454" s="170">
        <v>529.6</v>
      </c>
      <c r="G454" s="170">
        <v>521</v>
      </c>
      <c r="H454" s="170">
        <v>551</v>
      </c>
      <c r="I454" s="170">
        <v>529.29999999999995</v>
      </c>
      <c r="J454" s="170">
        <v>519.6</v>
      </c>
      <c r="K454" s="170">
        <v>518.70000000000005</v>
      </c>
      <c r="L454" s="170">
        <v>500</v>
      </c>
      <c r="M454" s="170">
        <v>502.6</v>
      </c>
      <c r="N454" s="170">
        <v>487.4</v>
      </c>
      <c r="O454" s="170">
        <v>509.3</v>
      </c>
      <c r="P454" s="170">
        <v>516.79999999999995</v>
      </c>
      <c r="Q454" s="170">
        <v>463.6</v>
      </c>
      <c r="R454" s="170">
        <v>452.8</v>
      </c>
      <c r="S454" s="170">
        <v>446.9</v>
      </c>
      <c r="T454" s="170">
        <v>444.1</v>
      </c>
      <c r="U454" s="170">
        <v>425.4</v>
      </c>
      <c r="V454" s="170">
        <v>389.6</v>
      </c>
      <c r="W454" s="170">
        <v>382.1</v>
      </c>
      <c r="X454" s="170">
        <v>374.1</v>
      </c>
      <c r="Y454" s="170">
        <v>364.8</v>
      </c>
      <c r="Z454" s="170">
        <v>319.60000000000002</v>
      </c>
      <c r="AA454" s="170">
        <v>308.39999999999998</v>
      </c>
      <c r="AB454" s="170">
        <v>318.7</v>
      </c>
      <c r="AC454" s="170">
        <v>309.2</v>
      </c>
      <c r="AD454" s="170">
        <v>303.89999999999998</v>
      </c>
      <c r="AE454" s="170">
        <v>287.5</v>
      </c>
      <c r="AF454" s="170">
        <v>270.3</v>
      </c>
      <c r="AG454" s="170">
        <v>254.3</v>
      </c>
      <c r="AL454"/>
    </row>
    <row r="455" spans="1:38" s="170" customFormat="1" ht="15">
      <c r="A455" s="170" t="s">
        <v>389</v>
      </c>
      <c r="B455" s="170" t="s">
        <v>311</v>
      </c>
      <c r="C455" s="170">
        <v>985.6</v>
      </c>
      <c r="D455" s="170">
        <v>1026.9000000000001</v>
      </c>
      <c r="E455" s="170">
        <v>1022.6</v>
      </c>
      <c r="F455" s="170">
        <v>1051.8</v>
      </c>
      <c r="G455" s="170">
        <v>1020.7</v>
      </c>
      <c r="H455" s="170">
        <v>1007.8</v>
      </c>
      <c r="I455" s="170">
        <v>999.9</v>
      </c>
      <c r="J455" s="170">
        <v>1025.5999999999999</v>
      </c>
      <c r="K455" s="170">
        <v>1023.1</v>
      </c>
      <c r="L455" s="170">
        <v>1031.2</v>
      </c>
      <c r="M455" s="170">
        <v>1003.3</v>
      </c>
      <c r="N455" s="170">
        <v>991.3</v>
      </c>
      <c r="O455" s="170">
        <v>1005.5</v>
      </c>
      <c r="P455" s="170">
        <v>994.2</v>
      </c>
      <c r="Q455" s="170">
        <v>993.9</v>
      </c>
      <c r="R455" s="170">
        <v>1015.7</v>
      </c>
      <c r="S455" s="170">
        <v>1010.5</v>
      </c>
      <c r="T455" s="170">
        <v>1035</v>
      </c>
      <c r="U455" s="170">
        <v>1046.5999999999999</v>
      </c>
      <c r="V455" s="170">
        <v>986.5</v>
      </c>
      <c r="W455" s="170">
        <v>990.3</v>
      </c>
      <c r="X455" s="170">
        <v>977.1</v>
      </c>
      <c r="Y455" s="170">
        <v>939</v>
      </c>
      <c r="Z455" s="170">
        <v>943</v>
      </c>
      <c r="AA455" s="170">
        <v>952.6</v>
      </c>
      <c r="AB455" s="170">
        <v>935.7</v>
      </c>
      <c r="AC455" s="170">
        <v>951.5</v>
      </c>
      <c r="AD455" s="170">
        <v>921.1</v>
      </c>
      <c r="AE455" s="170">
        <v>950</v>
      </c>
      <c r="AF455" s="170">
        <v>958.1</v>
      </c>
      <c r="AG455" s="170">
        <v>1012.8</v>
      </c>
      <c r="AL455"/>
    </row>
    <row r="456" spans="1:38" s="170" customFormat="1" ht="15">
      <c r="A456" s="170" t="s">
        <v>389</v>
      </c>
      <c r="B456" s="170" t="s">
        <v>313</v>
      </c>
      <c r="C456" s="170">
        <v>678</v>
      </c>
      <c r="D456" s="170">
        <v>676.7</v>
      </c>
      <c r="E456" s="170">
        <v>669.7</v>
      </c>
      <c r="F456" s="170">
        <v>667</v>
      </c>
      <c r="G456" s="170">
        <v>661</v>
      </c>
      <c r="H456" s="170">
        <v>668.6</v>
      </c>
      <c r="I456" s="170">
        <v>666.1</v>
      </c>
      <c r="J456" s="170">
        <v>663.6</v>
      </c>
      <c r="K456" s="170">
        <v>660.2</v>
      </c>
      <c r="L456" s="170">
        <v>670.2</v>
      </c>
      <c r="M456" s="170">
        <v>706.1</v>
      </c>
      <c r="N456" s="170">
        <v>710.5</v>
      </c>
      <c r="O456" s="170">
        <v>644.4</v>
      </c>
      <c r="P456" s="170">
        <v>695</v>
      </c>
      <c r="Q456" s="170">
        <v>628.20000000000005</v>
      </c>
      <c r="R456" s="170">
        <v>608</v>
      </c>
      <c r="S456" s="170">
        <v>610.20000000000005</v>
      </c>
      <c r="T456" s="170">
        <v>609.70000000000005</v>
      </c>
      <c r="U456" s="170">
        <v>604.9</v>
      </c>
      <c r="V456" s="170">
        <v>547.1</v>
      </c>
      <c r="W456" s="170">
        <v>589.5</v>
      </c>
      <c r="X456" s="170">
        <v>558.4</v>
      </c>
      <c r="Y456" s="170">
        <v>565</v>
      </c>
      <c r="Z456" s="170">
        <v>488.3</v>
      </c>
      <c r="AA456" s="170">
        <v>536.79999999999995</v>
      </c>
      <c r="AB456" s="170">
        <v>605</v>
      </c>
      <c r="AC456" s="170">
        <v>596.20000000000005</v>
      </c>
      <c r="AD456" s="170">
        <v>604.5</v>
      </c>
      <c r="AE456" s="170">
        <v>613</v>
      </c>
      <c r="AF456" s="170">
        <v>605.6</v>
      </c>
      <c r="AG456" s="170">
        <v>591.29999999999995</v>
      </c>
      <c r="AL456"/>
    </row>
    <row r="457" spans="1:38" s="170" customFormat="1" ht="15">
      <c r="A457" s="170" t="s">
        <v>389</v>
      </c>
      <c r="B457" s="170" t="s">
        <v>28</v>
      </c>
      <c r="C457" s="170">
        <v>477.6</v>
      </c>
      <c r="D457" s="170">
        <v>481.5</v>
      </c>
      <c r="E457" s="170">
        <v>478.1</v>
      </c>
      <c r="F457" s="170">
        <v>477</v>
      </c>
      <c r="G457" s="170">
        <v>459.2</v>
      </c>
      <c r="H457" s="170">
        <v>468.5</v>
      </c>
      <c r="I457" s="170">
        <v>461.1</v>
      </c>
      <c r="J457" s="170">
        <v>443.8</v>
      </c>
      <c r="K457" s="170">
        <v>448.4</v>
      </c>
      <c r="L457" s="170">
        <v>441.6</v>
      </c>
      <c r="M457" s="170">
        <v>433.1</v>
      </c>
      <c r="N457" s="170">
        <v>403.8</v>
      </c>
      <c r="O457" s="170">
        <v>436.9</v>
      </c>
      <c r="P457" s="170">
        <v>422.2</v>
      </c>
      <c r="Q457" s="170">
        <v>368.7</v>
      </c>
      <c r="R457" s="170">
        <v>363.4</v>
      </c>
      <c r="S457" s="170">
        <v>356.5</v>
      </c>
      <c r="T457" s="170">
        <v>355.8</v>
      </c>
      <c r="U457" s="170">
        <v>352.6</v>
      </c>
      <c r="V457" s="170">
        <v>350.3</v>
      </c>
      <c r="W457" s="170">
        <v>347</v>
      </c>
      <c r="X457" s="170">
        <v>344.8</v>
      </c>
      <c r="Y457" s="170">
        <v>340.7</v>
      </c>
      <c r="Z457" s="170">
        <v>327.8</v>
      </c>
      <c r="AA457" s="170">
        <v>327.2</v>
      </c>
      <c r="AB457" s="170">
        <v>322.10000000000002</v>
      </c>
      <c r="AC457" s="170">
        <v>324.3</v>
      </c>
      <c r="AD457" s="170">
        <v>326</v>
      </c>
      <c r="AE457" s="170">
        <v>323.8</v>
      </c>
      <c r="AF457" s="170">
        <v>326.60000000000002</v>
      </c>
      <c r="AG457" s="170">
        <v>326.60000000000002</v>
      </c>
      <c r="AL457"/>
    </row>
    <row r="458" spans="1:38" s="170" customFormat="1" ht="15">
      <c r="A458" s="170" t="s">
        <v>389</v>
      </c>
      <c r="B458" s="170" t="s">
        <v>316</v>
      </c>
      <c r="C458" s="170">
        <v>2438.6</v>
      </c>
      <c r="D458" s="170">
        <v>1178</v>
      </c>
      <c r="E458" s="170">
        <v>1017.7</v>
      </c>
      <c r="F458" s="170">
        <v>1043.8</v>
      </c>
      <c r="G458" s="170">
        <v>955</v>
      </c>
      <c r="H458" s="170">
        <v>1228.2</v>
      </c>
      <c r="I458" s="170">
        <v>1139.4000000000001</v>
      </c>
      <c r="J458" s="170">
        <v>1156.7</v>
      </c>
      <c r="K458" s="170">
        <v>1054</v>
      </c>
      <c r="L458" s="170">
        <v>1228.5</v>
      </c>
      <c r="M458" s="170">
        <v>983.6</v>
      </c>
      <c r="N458" s="170">
        <v>913</v>
      </c>
      <c r="O458" s="170">
        <v>842.1</v>
      </c>
      <c r="P458" s="170">
        <v>1550.6</v>
      </c>
      <c r="Q458" s="170">
        <v>1054.4000000000001</v>
      </c>
      <c r="R458" s="170">
        <v>1051.5</v>
      </c>
      <c r="S458" s="170">
        <v>981.1</v>
      </c>
      <c r="T458" s="170">
        <v>1224.2</v>
      </c>
      <c r="U458" s="170">
        <v>1062.8</v>
      </c>
      <c r="V458" s="170">
        <v>1204.0999999999999</v>
      </c>
      <c r="W458" s="170">
        <v>1127.7</v>
      </c>
      <c r="X458" s="170">
        <v>1059.5</v>
      </c>
      <c r="Y458" s="170">
        <v>1085</v>
      </c>
      <c r="Z458" s="170">
        <v>1019.1</v>
      </c>
      <c r="AA458" s="170">
        <v>1000.5</v>
      </c>
      <c r="AB458" s="170">
        <v>922.9</v>
      </c>
      <c r="AC458" s="170">
        <v>901.6</v>
      </c>
      <c r="AD458" s="170">
        <v>869.2</v>
      </c>
      <c r="AE458" s="170">
        <v>858.2</v>
      </c>
      <c r="AF458" s="170">
        <v>863.1</v>
      </c>
      <c r="AG458" s="170">
        <v>863.6</v>
      </c>
      <c r="AL458"/>
    </row>
    <row r="459" spans="1:38" s="170" customFormat="1" ht="15">
      <c r="A459" s="170" t="s">
        <v>389</v>
      </c>
      <c r="B459" s="170" t="s">
        <v>318</v>
      </c>
      <c r="C459" s="170">
        <v>1151</v>
      </c>
      <c r="D459" s="170">
        <v>1052.4000000000001</v>
      </c>
      <c r="E459" s="170">
        <v>1072</v>
      </c>
      <c r="F459" s="170">
        <v>982.4</v>
      </c>
      <c r="G459" s="170">
        <v>994.1</v>
      </c>
      <c r="H459" s="170">
        <v>947.4</v>
      </c>
      <c r="I459" s="170">
        <v>819.6</v>
      </c>
      <c r="J459" s="170">
        <v>797.8</v>
      </c>
      <c r="K459" s="170">
        <v>738.8</v>
      </c>
      <c r="L459" s="170">
        <v>785</v>
      </c>
      <c r="M459" s="170">
        <v>827.8</v>
      </c>
      <c r="N459" s="170">
        <v>818.3</v>
      </c>
      <c r="O459" s="170">
        <v>862</v>
      </c>
      <c r="P459" s="170">
        <v>1226.5</v>
      </c>
      <c r="Q459" s="170">
        <v>985.6</v>
      </c>
      <c r="R459" s="170">
        <v>976</v>
      </c>
      <c r="S459" s="170">
        <v>953.5</v>
      </c>
      <c r="T459" s="170">
        <v>1040.3</v>
      </c>
      <c r="U459" s="170">
        <v>975.5</v>
      </c>
      <c r="V459" s="170">
        <v>966.1</v>
      </c>
      <c r="W459" s="170">
        <v>842.9</v>
      </c>
      <c r="X459" s="170">
        <v>757.8</v>
      </c>
      <c r="Y459" s="170">
        <v>778.4</v>
      </c>
      <c r="Z459" s="170">
        <v>708</v>
      </c>
      <c r="AA459" s="170">
        <v>674.8</v>
      </c>
      <c r="AB459" s="170">
        <v>632</v>
      </c>
      <c r="AC459" s="170">
        <v>636.79999999999995</v>
      </c>
      <c r="AD459" s="170">
        <v>623.79999999999995</v>
      </c>
      <c r="AE459" s="170">
        <v>625.6</v>
      </c>
      <c r="AF459" s="170">
        <v>622.6</v>
      </c>
      <c r="AG459" s="170">
        <v>625.79999999999995</v>
      </c>
      <c r="AL459"/>
    </row>
    <row r="460" spans="1:38" s="170" customFormat="1" ht="15">
      <c r="A460" s="170" t="s">
        <v>390</v>
      </c>
      <c r="B460" s="170" t="s">
        <v>309</v>
      </c>
      <c r="C460" s="170" t="s">
        <v>310</v>
      </c>
      <c r="D460" s="170" t="s">
        <v>310</v>
      </c>
      <c r="E460" s="170">
        <v>897.8</v>
      </c>
      <c r="F460" s="170">
        <v>1124.0999999999999</v>
      </c>
      <c r="G460" s="170">
        <v>858.5</v>
      </c>
      <c r="H460" s="170">
        <v>983.5</v>
      </c>
      <c r="I460" s="170">
        <v>908.1</v>
      </c>
      <c r="J460" s="170">
        <v>889.6</v>
      </c>
      <c r="K460" s="170">
        <v>881.2</v>
      </c>
      <c r="L460" s="170">
        <v>859.3</v>
      </c>
      <c r="M460" s="170">
        <v>832.8</v>
      </c>
      <c r="N460" s="170">
        <v>832.2</v>
      </c>
      <c r="O460" s="170">
        <v>814.2</v>
      </c>
      <c r="P460" s="170">
        <v>830.3</v>
      </c>
      <c r="Q460" s="170">
        <v>624</v>
      </c>
      <c r="R460" s="170">
        <v>577.6</v>
      </c>
      <c r="S460" s="170">
        <v>490.2</v>
      </c>
      <c r="T460" s="170">
        <v>620.5</v>
      </c>
      <c r="U460" s="170">
        <v>659.4</v>
      </c>
      <c r="V460" s="170">
        <v>722.7</v>
      </c>
      <c r="W460" s="170">
        <v>764.4</v>
      </c>
      <c r="X460" s="170">
        <v>697.6</v>
      </c>
      <c r="Y460" s="170">
        <v>653.79999999999995</v>
      </c>
      <c r="Z460" s="170">
        <v>623.4</v>
      </c>
      <c r="AA460" s="170">
        <v>601.9</v>
      </c>
      <c r="AB460" s="170">
        <v>630</v>
      </c>
      <c r="AC460" s="170">
        <v>644.20000000000005</v>
      </c>
      <c r="AD460" s="170">
        <v>622.20000000000005</v>
      </c>
      <c r="AE460" s="170">
        <v>638.6</v>
      </c>
      <c r="AF460" s="170">
        <v>651.1</v>
      </c>
      <c r="AG460" s="170" t="s">
        <v>310</v>
      </c>
      <c r="AL460"/>
    </row>
    <row r="461" spans="1:38" s="170" customFormat="1" ht="15">
      <c r="A461" s="170" t="s">
        <v>390</v>
      </c>
      <c r="B461" s="170" t="s">
        <v>311</v>
      </c>
      <c r="C461" s="170" t="s">
        <v>310</v>
      </c>
      <c r="D461" s="170" t="s">
        <v>310</v>
      </c>
      <c r="E461" s="170">
        <v>0</v>
      </c>
      <c r="F461" s="170">
        <v>0</v>
      </c>
      <c r="G461" s="170">
        <v>0</v>
      </c>
      <c r="H461" s="170">
        <v>0</v>
      </c>
      <c r="I461" s="170">
        <v>0</v>
      </c>
      <c r="J461" s="170">
        <v>0</v>
      </c>
      <c r="K461" s="170">
        <v>0</v>
      </c>
      <c r="L461" s="170">
        <v>0</v>
      </c>
      <c r="M461" s="170">
        <v>0</v>
      </c>
      <c r="N461" s="170">
        <v>0</v>
      </c>
      <c r="O461" s="170">
        <v>0</v>
      </c>
      <c r="P461" s="170">
        <v>0</v>
      </c>
      <c r="Q461" s="170">
        <v>0</v>
      </c>
      <c r="R461" s="170">
        <v>0</v>
      </c>
      <c r="S461" s="170">
        <v>0</v>
      </c>
      <c r="T461" s="170">
        <v>0</v>
      </c>
      <c r="U461" s="170">
        <v>0</v>
      </c>
      <c r="V461" s="170">
        <v>0</v>
      </c>
      <c r="W461" s="170">
        <v>0</v>
      </c>
      <c r="X461" s="170">
        <v>0</v>
      </c>
      <c r="Y461" s="170">
        <v>0</v>
      </c>
      <c r="Z461" s="170">
        <v>0</v>
      </c>
      <c r="AA461" s="170">
        <v>0</v>
      </c>
      <c r="AB461" s="170">
        <v>0</v>
      </c>
      <c r="AC461" s="170">
        <v>0</v>
      </c>
      <c r="AD461" s="170">
        <v>0</v>
      </c>
      <c r="AE461" s="170">
        <v>0</v>
      </c>
      <c r="AF461" s="170">
        <v>0</v>
      </c>
      <c r="AG461" s="170" t="s">
        <v>310</v>
      </c>
      <c r="AL461"/>
    </row>
    <row r="462" spans="1:38" s="170" customFormat="1" ht="15">
      <c r="A462" s="170" t="s">
        <v>390</v>
      </c>
      <c r="B462" s="170" t="s">
        <v>313</v>
      </c>
      <c r="C462" s="170" t="s">
        <v>310</v>
      </c>
      <c r="D462" s="170" t="s">
        <v>310</v>
      </c>
      <c r="E462" s="170">
        <v>923.3</v>
      </c>
      <c r="F462" s="170">
        <v>1150.5</v>
      </c>
      <c r="G462" s="170">
        <v>879.7</v>
      </c>
      <c r="H462" s="170">
        <v>1006.4</v>
      </c>
      <c r="I462" s="170">
        <v>929.4</v>
      </c>
      <c r="J462" s="170">
        <v>909.7</v>
      </c>
      <c r="K462" s="170">
        <v>900.8</v>
      </c>
      <c r="L462" s="170">
        <v>877.9</v>
      </c>
      <c r="M462" s="170">
        <v>852.1</v>
      </c>
      <c r="N462" s="170">
        <v>844.7</v>
      </c>
      <c r="O462" s="170">
        <v>829.5</v>
      </c>
      <c r="P462" s="170">
        <v>847.9</v>
      </c>
      <c r="Q462" s="170">
        <v>641.79999999999995</v>
      </c>
      <c r="R462" s="170">
        <v>595.70000000000005</v>
      </c>
      <c r="S462" s="170">
        <v>507.1</v>
      </c>
      <c r="T462" s="170">
        <v>646.5</v>
      </c>
      <c r="U462" s="170">
        <v>698.4</v>
      </c>
      <c r="V462" s="170">
        <v>762.1</v>
      </c>
      <c r="W462" s="170">
        <v>807.6</v>
      </c>
      <c r="X462" s="170">
        <v>745</v>
      </c>
      <c r="Y462" s="170">
        <v>702</v>
      </c>
      <c r="Z462" s="170">
        <v>665.2</v>
      </c>
      <c r="AA462" s="170">
        <v>647</v>
      </c>
      <c r="AB462" s="170">
        <v>676.7</v>
      </c>
      <c r="AC462" s="170">
        <v>707.7</v>
      </c>
      <c r="AD462" s="170">
        <v>767.5</v>
      </c>
      <c r="AE462" s="170">
        <v>798</v>
      </c>
      <c r="AF462" s="170">
        <v>779.3</v>
      </c>
      <c r="AG462" s="170" t="s">
        <v>310</v>
      </c>
      <c r="AL462"/>
    </row>
    <row r="463" spans="1:38" s="170" customFormat="1" ht="15">
      <c r="A463" s="170" t="s">
        <v>390</v>
      </c>
      <c r="B463" s="170" t="s">
        <v>28</v>
      </c>
      <c r="C463" s="170" t="s">
        <v>310</v>
      </c>
      <c r="D463" s="170" t="s">
        <v>310</v>
      </c>
      <c r="E463" s="170">
        <v>0</v>
      </c>
      <c r="F463" s="170">
        <v>0</v>
      </c>
      <c r="G463" s="170">
        <v>0</v>
      </c>
      <c r="H463" s="170">
        <v>0</v>
      </c>
      <c r="I463" s="170">
        <v>0</v>
      </c>
      <c r="J463" s="170">
        <v>0</v>
      </c>
      <c r="K463" s="170">
        <v>0</v>
      </c>
      <c r="L463" s="170">
        <v>0</v>
      </c>
      <c r="M463" s="170">
        <v>0</v>
      </c>
      <c r="N463" s="170">
        <v>0</v>
      </c>
      <c r="O463" s="170">
        <v>0</v>
      </c>
      <c r="P463" s="170">
        <v>0</v>
      </c>
      <c r="Q463" s="170">
        <v>0</v>
      </c>
      <c r="R463" s="170">
        <v>0</v>
      </c>
      <c r="S463" s="170">
        <v>0</v>
      </c>
      <c r="T463" s="170">
        <v>0</v>
      </c>
      <c r="U463" s="170">
        <v>0</v>
      </c>
      <c r="V463" s="170">
        <v>0</v>
      </c>
      <c r="W463" s="170">
        <v>0</v>
      </c>
      <c r="X463" s="170">
        <v>0</v>
      </c>
      <c r="Y463" s="170">
        <v>0</v>
      </c>
      <c r="Z463" s="170">
        <v>0</v>
      </c>
      <c r="AA463" s="170">
        <v>0</v>
      </c>
      <c r="AB463" s="170">
        <v>0</v>
      </c>
      <c r="AC463" s="170">
        <v>517.9</v>
      </c>
      <c r="AD463" s="170">
        <v>470.3</v>
      </c>
      <c r="AE463" s="170">
        <v>517.79999999999995</v>
      </c>
      <c r="AF463" s="170">
        <v>585.70000000000005</v>
      </c>
      <c r="AG463" s="170" t="s">
        <v>310</v>
      </c>
      <c r="AL463"/>
    </row>
    <row r="464" spans="1:38" s="170" customFormat="1" ht="15">
      <c r="A464" s="170" t="s">
        <v>390</v>
      </c>
      <c r="B464" s="170" t="s">
        <v>316</v>
      </c>
      <c r="C464" s="170" t="s">
        <v>310</v>
      </c>
      <c r="D464" s="170" t="s">
        <v>310</v>
      </c>
      <c r="E464" s="170">
        <v>0</v>
      </c>
      <c r="F464" s="170">
        <v>0</v>
      </c>
      <c r="G464" s="170">
        <v>0</v>
      </c>
      <c r="H464" s="170">
        <v>0</v>
      </c>
      <c r="I464" s="170">
        <v>0</v>
      </c>
      <c r="J464" s="170">
        <v>0</v>
      </c>
      <c r="K464" s="170">
        <v>0</v>
      </c>
      <c r="L464" s="170">
        <v>0</v>
      </c>
      <c r="M464" s="170">
        <v>0</v>
      </c>
      <c r="N464" s="170">
        <v>0</v>
      </c>
      <c r="O464" s="170">
        <v>0</v>
      </c>
      <c r="P464" s="170">
        <v>0</v>
      </c>
      <c r="Q464" s="170">
        <v>0</v>
      </c>
      <c r="R464" s="170">
        <v>0</v>
      </c>
      <c r="S464" s="170">
        <v>0</v>
      </c>
      <c r="T464" s="170">
        <v>0</v>
      </c>
      <c r="U464" s="170">
        <v>0</v>
      </c>
      <c r="V464" s="170">
        <v>0</v>
      </c>
      <c r="W464" s="170">
        <v>0</v>
      </c>
      <c r="X464" s="170">
        <v>0</v>
      </c>
      <c r="Y464" s="170">
        <v>0</v>
      </c>
      <c r="Z464" s="170">
        <v>0</v>
      </c>
      <c r="AA464" s="170">
        <v>0</v>
      </c>
      <c r="AB464" s="170">
        <v>0</v>
      </c>
      <c r="AC464" s="170">
        <v>0</v>
      </c>
      <c r="AD464" s="170">
        <v>0</v>
      </c>
      <c r="AE464" s="170">
        <v>0</v>
      </c>
      <c r="AF464" s="170">
        <v>0</v>
      </c>
      <c r="AG464" s="170" t="s">
        <v>310</v>
      </c>
      <c r="AL464"/>
    </row>
    <row r="465" spans="1:38" s="170" customFormat="1" ht="15">
      <c r="A465" s="170" t="s">
        <v>390</v>
      </c>
      <c r="B465" s="170" t="s">
        <v>318</v>
      </c>
      <c r="C465" s="170" t="s">
        <v>310</v>
      </c>
      <c r="D465" s="170" t="s">
        <v>310</v>
      </c>
      <c r="E465" s="170">
        <v>4480</v>
      </c>
      <c r="F465" s="170">
        <v>4480</v>
      </c>
      <c r="G465" s="170">
        <v>4480</v>
      </c>
      <c r="H465" s="170">
        <v>4480</v>
      </c>
      <c r="I465" s="170">
        <v>4480</v>
      </c>
      <c r="J465" s="170">
        <v>4480</v>
      </c>
      <c r="K465" s="170">
        <v>4480</v>
      </c>
      <c r="L465" s="170">
        <v>4480</v>
      </c>
      <c r="M465" s="170">
        <v>4480</v>
      </c>
      <c r="N465" s="170">
        <v>4480</v>
      </c>
      <c r="O465" s="170">
        <v>4480</v>
      </c>
      <c r="P465" s="170">
        <v>4480</v>
      </c>
      <c r="Q465" s="170">
        <v>4480</v>
      </c>
      <c r="R465" s="170">
        <v>4480</v>
      </c>
      <c r="S465" s="170">
        <v>4480</v>
      </c>
      <c r="T465" s="170">
        <v>4480</v>
      </c>
      <c r="U465" s="170">
        <v>4480</v>
      </c>
      <c r="V465" s="170">
        <v>4480</v>
      </c>
      <c r="W465" s="170">
        <v>4480</v>
      </c>
      <c r="X465" s="170">
        <v>4480</v>
      </c>
      <c r="Y465" s="170">
        <v>4480</v>
      </c>
      <c r="Z465" s="170">
        <v>4480</v>
      </c>
      <c r="AA465" s="170">
        <v>4480</v>
      </c>
      <c r="AB465" s="170">
        <v>4480</v>
      </c>
      <c r="AC465" s="170">
        <v>4480</v>
      </c>
      <c r="AD465" s="170">
        <v>4480</v>
      </c>
      <c r="AE465" s="170">
        <v>4480</v>
      </c>
      <c r="AF465" s="170">
        <v>4480</v>
      </c>
      <c r="AG465" s="170" t="s">
        <v>310</v>
      </c>
      <c r="AL465"/>
    </row>
    <row r="466" spans="1:38" s="170" customFormat="1" ht="15">
      <c r="A466" s="170" t="s">
        <v>391</v>
      </c>
      <c r="B466" s="170" t="s">
        <v>309</v>
      </c>
      <c r="C466" s="170">
        <v>451.1</v>
      </c>
      <c r="D466" s="170">
        <v>439.6</v>
      </c>
      <c r="E466" s="170">
        <v>441.9</v>
      </c>
      <c r="F466" s="170">
        <v>420</v>
      </c>
      <c r="G466" s="170">
        <v>435.8</v>
      </c>
      <c r="H466" s="170">
        <v>415.5</v>
      </c>
      <c r="I466" s="170">
        <v>412.4</v>
      </c>
      <c r="J466" s="170">
        <v>396.4</v>
      </c>
      <c r="K466" s="170">
        <v>381.4</v>
      </c>
      <c r="L466" s="170">
        <v>395.1</v>
      </c>
      <c r="M466" s="170">
        <v>399.4</v>
      </c>
      <c r="N466" s="170">
        <v>399.5</v>
      </c>
      <c r="O466" s="170">
        <v>421.9</v>
      </c>
      <c r="P466" s="170">
        <v>444</v>
      </c>
      <c r="Q466" s="170">
        <v>428.1</v>
      </c>
      <c r="R466" s="170">
        <v>423.4</v>
      </c>
      <c r="S466" s="170">
        <v>410.8</v>
      </c>
      <c r="T466" s="170">
        <v>445</v>
      </c>
      <c r="U466" s="170">
        <v>438.8</v>
      </c>
      <c r="V466" s="170">
        <v>419</v>
      </c>
      <c r="W466" s="170">
        <v>426.7</v>
      </c>
      <c r="X466" s="170">
        <v>504.6</v>
      </c>
      <c r="Y466" s="170">
        <v>555.1</v>
      </c>
      <c r="Z466" s="170">
        <v>557.1</v>
      </c>
      <c r="AA466" s="170">
        <v>547.1</v>
      </c>
      <c r="AB466" s="170">
        <v>533.29999999999995</v>
      </c>
      <c r="AC466" s="170">
        <v>531.29999999999995</v>
      </c>
      <c r="AD466" s="170">
        <v>514.4</v>
      </c>
      <c r="AE466" s="170">
        <v>493.7</v>
      </c>
      <c r="AF466" s="170">
        <v>484.4</v>
      </c>
      <c r="AG466" s="170">
        <v>484.9</v>
      </c>
      <c r="AL466"/>
    </row>
    <row r="467" spans="1:38" s="170" customFormat="1" ht="15">
      <c r="A467" s="170" t="s">
        <v>391</v>
      </c>
      <c r="B467" s="170" t="s">
        <v>311</v>
      </c>
      <c r="C467" s="170">
        <v>1150.0999999999999</v>
      </c>
      <c r="D467" s="170">
        <v>1116.5999999999999</v>
      </c>
      <c r="E467" s="170">
        <v>1077.8</v>
      </c>
      <c r="F467" s="170">
        <v>1065.8</v>
      </c>
      <c r="G467" s="170">
        <v>1041.8</v>
      </c>
      <c r="H467" s="170">
        <v>1028.0999999999999</v>
      </c>
      <c r="I467" s="170">
        <v>1023.6</v>
      </c>
      <c r="J467" s="170">
        <v>998.6</v>
      </c>
      <c r="K467" s="170">
        <v>979.4</v>
      </c>
      <c r="L467" s="170">
        <v>966.6</v>
      </c>
      <c r="M467" s="170">
        <v>967.7</v>
      </c>
      <c r="N467" s="170">
        <v>955.4</v>
      </c>
      <c r="O467" s="170">
        <v>953.8</v>
      </c>
      <c r="P467" s="170">
        <v>944.2</v>
      </c>
      <c r="Q467" s="170">
        <v>940.9</v>
      </c>
      <c r="R467" s="170">
        <v>908</v>
      </c>
      <c r="S467" s="170">
        <v>909.5</v>
      </c>
      <c r="T467" s="170">
        <v>912.1</v>
      </c>
      <c r="U467" s="170">
        <v>903.3</v>
      </c>
      <c r="V467" s="170">
        <v>902.3</v>
      </c>
      <c r="W467" s="170">
        <v>914.5</v>
      </c>
      <c r="X467" s="170">
        <v>918.7</v>
      </c>
      <c r="Y467" s="170">
        <v>899.7</v>
      </c>
      <c r="Z467" s="170">
        <v>916.1</v>
      </c>
      <c r="AA467" s="170">
        <v>920.9</v>
      </c>
      <c r="AB467" s="170">
        <v>913.6</v>
      </c>
      <c r="AC467" s="170">
        <v>919.1</v>
      </c>
      <c r="AD467" s="170">
        <v>913.6</v>
      </c>
      <c r="AE467" s="170">
        <v>924</v>
      </c>
      <c r="AF467" s="170">
        <v>923.4</v>
      </c>
      <c r="AG467" s="170">
        <v>905.2</v>
      </c>
      <c r="AL467"/>
    </row>
    <row r="468" spans="1:38" s="170" customFormat="1" ht="15">
      <c r="A468" s="170" t="s">
        <v>391</v>
      </c>
      <c r="B468" s="170" t="s">
        <v>313</v>
      </c>
      <c r="C468" s="170">
        <v>667.7</v>
      </c>
      <c r="D468" s="170">
        <v>671.8</v>
      </c>
      <c r="E468" s="170">
        <v>670.6</v>
      </c>
      <c r="F468" s="170">
        <v>683.2</v>
      </c>
      <c r="G468" s="170">
        <v>673.2</v>
      </c>
      <c r="H468" s="170">
        <v>679.7</v>
      </c>
      <c r="I468" s="170">
        <v>676.8</v>
      </c>
      <c r="J468" s="170">
        <v>680.3</v>
      </c>
      <c r="K468" s="170">
        <v>687</v>
      </c>
      <c r="L468" s="170">
        <v>676.8</v>
      </c>
      <c r="M468" s="170">
        <v>676.1</v>
      </c>
      <c r="N468" s="170">
        <v>681.2</v>
      </c>
      <c r="O468" s="170">
        <v>670.4</v>
      </c>
      <c r="P468" s="170">
        <v>668.1</v>
      </c>
      <c r="Q468" s="170">
        <v>665.9</v>
      </c>
      <c r="R468" s="170">
        <v>661.8</v>
      </c>
      <c r="S468" s="170">
        <v>661.7</v>
      </c>
      <c r="T468" s="170">
        <v>651.29999999999995</v>
      </c>
      <c r="U468" s="170">
        <v>654.29999999999995</v>
      </c>
      <c r="V468" s="170">
        <v>652.70000000000005</v>
      </c>
      <c r="W468" s="170">
        <v>676.2</v>
      </c>
      <c r="X468" s="170">
        <v>674</v>
      </c>
      <c r="Y468" s="170">
        <v>670.2</v>
      </c>
      <c r="Z468" s="170">
        <v>670.3</v>
      </c>
      <c r="AA468" s="170">
        <v>671.1</v>
      </c>
      <c r="AB468" s="170">
        <v>660</v>
      </c>
      <c r="AC468" s="170">
        <v>760.1</v>
      </c>
      <c r="AD468" s="170">
        <v>770.9</v>
      </c>
      <c r="AE468" s="170">
        <v>783.2</v>
      </c>
      <c r="AF468" s="170">
        <v>807.6</v>
      </c>
      <c r="AG468" s="170">
        <v>782.7</v>
      </c>
      <c r="AL468"/>
    </row>
    <row r="469" spans="1:38" s="170" customFormat="1" ht="15">
      <c r="A469" s="170" t="s">
        <v>391</v>
      </c>
      <c r="B469" s="170" t="s">
        <v>28</v>
      </c>
      <c r="C469" s="170">
        <v>468.9</v>
      </c>
      <c r="D469" s="170">
        <v>467.1</v>
      </c>
      <c r="E469" s="170">
        <v>465.9</v>
      </c>
      <c r="F469" s="170">
        <v>469.3</v>
      </c>
      <c r="G469" s="170">
        <v>463.9</v>
      </c>
      <c r="H469" s="170">
        <v>462.1</v>
      </c>
      <c r="I469" s="170">
        <v>454.9</v>
      </c>
      <c r="J469" s="170">
        <v>448.5</v>
      </c>
      <c r="K469" s="170">
        <v>446.3</v>
      </c>
      <c r="L469" s="170">
        <v>438.9</v>
      </c>
      <c r="M469" s="170">
        <v>435.8</v>
      </c>
      <c r="N469" s="170">
        <v>433.8</v>
      </c>
      <c r="O469" s="170">
        <v>431</v>
      </c>
      <c r="P469" s="170">
        <v>430.8</v>
      </c>
      <c r="Q469" s="170">
        <v>431.4</v>
      </c>
      <c r="R469" s="170">
        <v>432.3</v>
      </c>
      <c r="S469" s="170">
        <v>431.8</v>
      </c>
      <c r="T469" s="170">
        <v>431.3</v>
      </c>
      <c r="U469" s="170">
        <v>426.6</v>
      </c>
      <c r="V469" s="170">
        <v>422.5</v>
      </c>
      <c r="W469" s="170">
        <v>405.4</v>
      </c>
      <c r="X469" s="170">
        <v>407.6</v>
      </c>
      <c r="Y469" s="170">
        <v>409.2</v>
      </c>
      <c r="Z469" s="170">
        <v>402</v>
      </c>
      <c r="AA469" s="170">
        <v>397.4</v>
      </c>
      <c r="AB469" s="170">
        <v>396.4</v>
      </c>
      <c r="AC469" s="170">
        <v>395.6</v>
      </c>
      <c r="AD469" s="170">
        <v>389.3</v>
      </c>
      <c r="AE469" s="170">
        <v>387.3</v>
      </c>
      <c r="AF469" s="170">
        <v>385.6</v>
      </c>
      <c r="AG469" s="170">
        <v>385.6</v>
      </c>
      <c r="AL469"/>
    </row>
    <row r="470" spans="1:38" s="170" customFormat="1" ht="15">
      <c r="A470" s="170" t="s">
        <v>391</v>
      </c>
      <c r="B470" s="170" t="s">
        <v>316</v>
      </c>
      <c r="C470" s="170">
        <v>759.5</v>
      </c>
      <c r="D470" s="170">
        <v>664.7</v>
      </c>
      <c r="E470" s="170">
        <v>662.4</v>
      </c>
      <c r="F470" s="170">
        <v>647.79999999999995</v>
      </c>
      <c r="G470" s="170">
        <v>636.70000000000005</v>
      </c>
      <c r="H470" s="170">
        <v>609.4</v>
      </c>
      <c r="I470" s="170">
        <v>609.9</v>
      </c>
      <c r="J470" s="170">
        <v>626.79999999999995</v>
      </c>
      <c r="K470" s="170">
        <v>991.1</v>
      </c>
      <c r="L470" s="170">
        <v>1027.8</v>
      </c>
      <c r="M470" s="170">
        <v>1048.0999999999999</v>
      </c>
      <c r="N470" s="170">
        <v>847.9</v>
      </c>
      <c r="O470" s="170">
        <v>838.1</v>
      </c>
      <c r="P470" s="170">
        <v>900.5</v>
      </c>
      <c r="Q470" s="170">
        <v>1000.3</v>
      </c>
      <c r="R470" s="170">
        <v>1129.5999999999999</v>
      </c>
      <c r="S470" s="170">
        <v>1173.5999999999999</v>
      </c>
      <c r="T470" s="170">
        <v>1174.5</v>
      </c>
      <c r="U470" s="170">
        <v>1197.2</v>
      </c>
      <c r="V470" s="170">
        <v>1193.5999999999999</v>
      </c>
      <c r="W470" s="170">
        <v>1410.2</v>
      </c>
      <c r="X470" s="170">
        <v>1370.9</v>
      </c>
      <c r="Y470" s="170">
        <v>1374.6</v>
      </c>
      <c r="Z470" s="170">
        <v>1367.8</v>
      </c>
      <c r="AA470" s="170">
        <v>1354.8</v>
      </c>
      <c r="AB470" s="170">
        <v>1405.1</v>
      </c>
      <c r="AC470" s="170">
        <v>1254.5999999999999</v>
      </c>
      <c r="AD470" s="170">
        <v>1339.5</v>
      </c>
      <c r="AE470" s="170">
        <v>1423.1</v>
      </c>
      <c r="AF470" s="170">
        <v>1282</v>
      </c>
      <c r="AG470" s="170">
        <v>1293.5</v>
      </c>
      <c r="AL470"/>
    </row>
    <row r="471" spans="1:38" s="170" customFormat="1" ht="15">
      <c r="A471" s="170" t="s">
        <v>391</v>
      </c>
      <c r="B471" s="170" t="s">
        <v>318</v>
      </c>
      <c r="C471" s="170">
        <v>1027.0999999999999</v>
      </c>
      <c r="D471" s="170">
        <v>1025.4000000000001</v>
      </c>
      <c r="E471" s="170">
        <v>1008.6</v>
      </c>
      <c r="F471" s="170">
        <v>1016.4</v>
      </c>
      <c r="G471" s="170">
        <v>1014.7</v>
      </c>
      <c r="H471" s="170">
        <v>1025.9000000000001</v>
      </c>
      <c r="I471" s="170">
        <v>1032.9000000000001</v>
      </c>
      <c r="J471" s="170">
        <v>1004.2</v>
      </c>
      <c r="K471" s="170">
        <v>1027.9000000000001</v>
      </c>
      <c r="L471" s="170">
        <v>989.4</v>
      </c>
      <c r="M471" s="170">
        <v>1005.2</v>
      </c>
      <c r="N471" s="170">
        <v>992.8</v>
      </c>
      <c r="O471" s="170">
        <v>998</v>
      </c>
      <c r="P471" s="170">
        <v>987.3</v>
      </c>
      <c r="Q471" s="170">
        <v>981.5</v>
      </c>
      <c r="R471" s="170">
        <v>942.2</v>
      </c>
      <c r="S471" s="170">
        <v>940.8</v>
      </c>
      <c r="T471" s="170">
        <v>937.4</v>
      </c>
      <c r="U471" s="170">
        <v>933.7</v>
      </c>
      <c r="V471" s="170">
        <v>930.9</v>
      </c>
      <c r="W471" s="170">
        <v>1261</v>
      </c>
      <c r="X471" s="170">
        <v>1214.2</v>
      </c>
      <c r="Y471" s="170">
        <v>1201</v>
      </c>
      <c r="Z471" s="170">
        <v>1193.5999999999999</v>
      </c>
      <c r="AA471" s="170">
        <v>1166.0999999999999</v>
      </c>
      <c r="AB471" s="170">
        <v>1205</v>
      </c>
      <c r="AC471" s="170">
        <v>885.2</v>
      </c>
      <c r="AD471" s="170">
        <v>961.2</v>
      </c>
      <c r="AE471" s="170">
        <v>988.4</v>
      </c>
      <c r="AF471" s="170">
        <v>928.1</v>
      </c>
      <c r="AG471" s="170">
        <v>923.6</v>
      </c>
      <c r="AL471"/>
    </row>
    <row r="472" spans="1:38" s="170" customFormat="1" ht="15">
      <c r="A472" s="170" t="s">
        <v>392</v>
      </c>
      <c r="B472" s="170" t="s">
        <v>309</v>
      </c>
      <c r="C472" s="170" t="s">
        <v>310</v>
      </c>
      <c r="D472" s="170" t="s">
        <v>310</v>
      </c>
      <c r="E472" s="170">
        <v>904.5</v>
      </c>
      <c r="F472" s="170">
        <v>868.5</v>
      </c>
      <c r="G472" s="170">
        <v>839.7</v>
      </c>
      <c r="H472" s="170">
        <v>841.8</v>
      </c>
      <c r="I472" s="170">
        <v>809.9</v>
      </c>
      <c r="J472" s="170">
        <v>808.1</v>
      </c>
      <c r="K472" s="170">
        <v>815.1</v>
      </c>
      <c r="L472" s="170">
        <v>755</v>
      </c>
      <c r="M472" s="170">
        <v>851</v>
      </c>
      <c r="N472" s="170">
        <v>831.8</v>
      </c>
      <c r="O472" s="170">
        <v>815</v>
      </c>
      <c r="P472" s="170">
        <v>838.1</v>
      </c>
      <c r="Q472" s="170">
        <v>742.5</v>
      </c>
      <c r="R472" s="170">
        <v>720.4</v>
      </c>
      <c r="S472" s="170">
        <v>671</v>
      </c>
      <c r="T472" s="170">
        <v>617.20000000000005</v>
      </c>
      <c r="U472" s="170">
        <v>593</v>
      </c>
      <c r="V472" s="170">
        <v>586.4</v>
      </c>
      <c r="W472" s="170">
        <v>578.70000000000005</v>
      </c>
      <c r="X472" s="170">
        <v>639.6</v>
      </c>
      <c r="Y472" s="170">
        <v>644.29999999999995</v>
      </c>
      <c r="Z472" s="170">
        <v>639.6</v>
      </c>
      <c r="AA472" s="170">
        <v>655.9</v>
      </c>
      <c r="AB472" s="170">
        <v>586</v>
      </c>
      <c r="AC472" s="170">
        <v>489.4</v>
      </c>
      <c r="AD472" s="170">
        <v>479.4</v>
      </c>
      <c r="AE472" s="170">
        <v>442.9</v>
      </c>
      <c r="AF472" s="170">
        <v>419.8</v>
      </c>
      <c r="AG472" s="170" t="s">
        <v>310</v>
      </c>
      <c r="AL472"/>
    </row>
    <row r="473" spans="1:38" s="170" customFormat="1" ht="15">
      <c r="A473" s="170" t="s">
        <v>392</v>
      </c>
      <c r="B473" s="170" t="s">
        <v>311</v>
      </c>
      <c r="C473" s="170" t="s">
        <v>310</v>
      </c>
      <c r="D473" s="170" t="s">
        <v>310</v>
      </c>
      <c r="E473" s="170">
        <v>0</v>
      </c>
      <c r="F473" s="170">
        <v>0</v>
      </c>
      <c r="G473" s="170">
        <v>0</v>
      </c>
      <c r="H473" s="170">
        <v>0</v>
      </c>
      <c r="I473" s="170">
        <v>0</v>
      </c>
      <c r="J473" s="170">
        <v>0</v>
      </c>
      <c r="K473" s="170">
        <v>0</v>
      </c>
      <c r="L473" s="170">
        <v>0</v>
      </c>
      <c r="M473" s="170">
        <v>0</v>
      </c>
      <c r="N473" s="170">
        <v>0</v>
      </c>
      <c r="O473" s="170">
        <v>0</v>
      </c>
      <c r="P473" s="170">
        <v>0</v>
      </c>
      <c r="Q473" s="170">
        <v>0</v>
      </c>
      <c r="R473" s="170">
        <v>0</v>
      </c>
      <c r="S473" s="170">
        <v>0</v>
      </c>
      <c r="T473" s="170">
        <v>0</v>
      </c>
      <c r="U473" s="170">
        <v>0</v>
      </c>
      <c r="V473" s="170">
        <v>0</v>
      </c>
      <c r="W473" s="170">
        <v>0</v>
      </c>
      <c r="X473" s="170">
        <v>0</v>
      </c>
      <c r="Y473" s="170">
        <v>0</v>
      </c>
      <c r="Z473" s="170">
        <v>0</v>
      </c>
      <c r="AA473" s="170">
        <v>0</v>
      </c>
      <c r="AB473" s="170">
        <v>0</v>
      </c>
      <c r="AC473" s="170">
        <v>0</v>
      </c>
      <c r="AD473" s="170">
        <v>0</v>
      </c>
      <c r="AE473" s="170">
        <v>0</v>
      </c>
      <c r="AF473" s="170">
        <v>0</v>
      </c>
      <c r="AG473" s="170" t="s">
        <v>310</v>
      </c>
      <c r="AL473"/>
    </row>
    <row r="474" spans="1:38" s="170" customFormat="1" ht="15">
      <c r="A474" s="170" t="s">
        <v>392</v>
      </c>
      <c r="B474" s="170" t="s">
        <v>313</v>
      </c>
      <c r="C474" s="170" t="s">
        <v>310</v>
      </c>
      <c r="D474" s="170" t="s">
        <v>310</v>
      </c>
      <c r="E474" s="170">
        <v>948.9</v>
      </c>
      <c r="F474" s="170">
        <v>914.4</v>
      </c>
      <c r="G474" s="170">
        <v>879</v>
      </c>
      <c r="H474" s="170">
        <v>869.3</v>
      </c>
      <c r="I474" s="170">
        <v>831.3</v>
      </c>
      <c r="J474" s="170">
        <v>829.2</v>
      </c>
      <c r="K474" s="170">
        <v>822.1</v>
      </c>
      <c r="L474" s="170">
        <v>764.4</v>
      </c>
      <c r="M474" s="170">
        <v>883.4</v>
      </c>
      <c r="N474" s="170">
        <v>863.5</v>
      </c>
      <c r="O474" s="170">
        <v>842.5</v>
      </c>
      <c r="P474" s="170">
        <v>893.3</v>
      </c>
      <c r="Q474" s="170">
        <v>866.5</v>
      </c>
      <c r="R474" s="170">
        <v>852.5</v>
      </c>
      <c r="S474" s="170">
        <v>840</v>
      </c>
      <c r="T474" s="170">
        <v>1083.4000000000001</v>
      </c>
      <c r="U474" s="170">
        <v>860.7</v>
      </c>
      <c r="V474" s="170">
        <v>932.5</v>
      </c>
      <c r="W474" s="170">
        <v>761.8</v>
      </c>
      <c r="X474" s="170">
        <v>694.2</v>
      </c>
      <c r="Y474" s="170">
        <v>677.2</v>
      </c>
      <c r="Z474" s="170">
        <v>693.1</v>
      </c>
      <c r="AA474" s="170">
        <v>666.8</v>
      </c>
      <c r="AB474" s="170">
        <v>688.4</v>
      </c>
      <c r="AC474" s="170">
        <v>781</v>
      </c>
      <c r="AD474" s="170">
        <v>754</v>
      </c>
      <c r="AE474" s="170">
        <v>817</v>
      </c>
      <c r="AF474" s="170">
        <v>840.5</v>
      </c>
      <c r="AG474" s="170" t="s">
        <v>310</v>
      </c>
      <c r="AL474"/>
    </row>
    <row r="475" spans="1:38" s="170" customFormat="1" ht="15">
      <c r="A475" s="170" t="s">
        <v>392</v>
      </c>
      <c r="B475" s="170" t="s">
        <v>28</v>
      </c>
      <c r="C475" s="170" t="s">
        <v>310</v>
      </c>
      <c r="D475" s="170" t="s">
        <v>310</v>
      </c>
      <c r="E475" s="170">
        <v>550.9</v>
      </c>
      <c r="F475" s="170">
        <v>548.29999999999995</v>
      </c>
      <c r="G475" s="170">
        <v>638.1</v>
      </c>
      <c r="H475" s="170">
        <v>684.2</v>
      </c>
      <c r="I475" s="170">
        <v>679.8</v>
      </c>
      <c r="J475" s="170">
        <v>679.4</v>
      </c>
      <c r="K475" s="170">
        <v>772.7</v>
      </c>
      <c r="L475" s="170">
        <v>691.2</v>
      </c>
      <c r="M475" s="170">
        <v>637.1</v>
      </c>
      <c r="N475" s="170">
        <v>622.1</v>
      </c>
      <c r="O475" s="170">
        <v>606.4</v>
      </c>
      <c r="P475" s="170">
        <v>648.5</v>
      </c>
      <c r="Q475" s="170">
        <v>629</v>
      </c>
      <c r="R475" s="170">
        <v>619.5</v>
      </c>
      <c r="S475" s="170">
        <v>604.6</v>
      </c>
      <c r="T475" s="170">
        <v>525.20000000000005</v>
      </c>
      <c r="U475" s="170">
        <v>546.6</v>
      </c>
      <c r="V475" s="170">
        <v>557.1</v>
      </c>
      <c r="W475" s="170">
        <v>509.8</v>
      </c>
      <c r="X475" s="170">
        <v>503.7</v>
      </c>
      <c r="Y475" s="170">
        <v>515.1</v>
      </c>
      <c r="Z475" s="170">
        <v>490.1</v>
      </c>
      <c r="AA475" s="170">
        <v>547.1</v>
      </c>
      <c r="AB475" s="170">
        <v>490.5</v>
      </c>
      <c r="AC475" s="170">
        <v>476.7</v>
      </c>
      <c r="AD475" s="170">
        <v>473.9</v>
      </c>
      <c r="AE475" s="170">
        <v>472.2</v>
      </c>
      <c r="AF475" s="170">
        <v>472.2</v>
      </c>
      <c r="AG475" s="170" t="s">
        <v>310</v>
      </c>
      <c r="AL475"/>
    </row>
    <row r="476" spans="1:38" s="170" customFormat="1" ht="15">
      <c r="A476" s="170" t="s">
        <v>392</v>
      </c>
      <c r="B476" s="170" t="s">
        <v>316</v>
      </c>
      <c r="C476" s="170" t="s">
        <v>310</v>
      </c>
      <c r="D476" s="170" t="s">
        <v>310</v>
      </c>
      <c r="E476" s="170">
        <v>0</v>
      </c>
      <c r="F476" s="170">
        <v>0</v>
      </c>
      <c r="G476" s="170">
        <v>0</v>
      </c>
      <c r="H476" s="170">
        <v>0</v>
      </c>
      <c r="I476" s="170">
        <v>0</v>
      </c>
      <c r="J476" s="170">
        <v>0</v>
      </c>
      <c r="K476" s="170">
        <v>0</v>
      </c>
      <c r="L476" s="170">
        <v>0</v>
      </c>
      <c r="M476" s="170">
        <v>0</v>
      </c>
      <c r="N476" s="170">
        <v>0</v>
      </c>
      <c r="O476" s="170">
        <v>0</v>
      </c>
      <c r="P476" s="170">
        <v>0</v>
      </c>
      <c r="Q476" s="170">
        <v>0</v>
      </c>
      <c r="R476" s="170">
        <v>0</v>
      </c>
      <c r="S476" s="170">
        <v>0</v>
      </c>
      <c r="T476" s="170">
        <v>0</v>
      </c>
      <c r="U476" s="170">
        <v>0</v>
      </c>
      <c r="V476" s="170">
        <v>0</v>
      </c>
      <c r="W476" s="170">
        <v>0</v>
      </c>
      <c r="X476" s="170">
        <v>0</v>
      </c>
      <c r="Y476" s="170">
        <v>0</v>
      </c>
      <c r="Z476" s="170">
        <v>0</v>
      </c>
      <c r="AA476" s="170">
        <v>0</v>
      </c>
      <c r="AB476" s="170">
        <v>0</v>
      </c>
      <c r="AC476" s="170">
        <v>0</v>
      </c>
      <c r="AD476" s="170">
        <v>0</v>
      </c>
      <c r="AE476" s="170">
        <v>0</v>
      </c>
      <c r="AF476" s="170">
        <v>0</v>
      </c>
      <c r="AG476" s="170" t="s">
        <v>310</v>
      </c>
      <c r="AL476"/>
    </row>
    <row r="477" spans="1:38" s="170" customFormat="1" ht="15">
      <c r="A477" s="170" t="s">
        <v>392</v>
      </c>
      <c r="B477" s="170" t="s">
        <v>318</v>
      </c>
      <c r="C477" s="170" t="s">
        <v>310</v>
      </c>
      <c r="D477" s="170" t="s">
        <v>310</v>
      </c>
      <c r="E477" s="170">
        <v>0</v>
      </c>
      <c r="F477" s="170">
        <v>0</v>
      </c>
      <c r="G477" s="170">
        <v>0</v>
      </c>
      <c r="H477" s="170">
        <v>0</v>
      </c>
      <c r="I477" s="170">
        <v>0</v>
      </c>
      <c r="J477" s="170">
        <v>0</v>
      </c>
      <c r="K477" s="170">
        <v>0</v>
      </c>
      <c r="L477" s="170">
        <v>0</v>
      </c>
      <c r="M477" s="170">
        <v>655.20000000000005</v>
      </c>
      <c r="N477" s="170">
        <v>655.20000000000005</v>
      </c>
      <c r="O477" s="170">
        <v>655.20000000000005</v>
      </c>
      <c r="P477" s="170">
        <v>655.20000000000005</v>
      </c>
      <c r="Q477" s="170">
        <v>655.20000000000005</v>
      </c>
      <c r="R477" s="170">
        <v>655.20000000000005</v>
      </c>
      <c r="S477" s="170">
        <v>655.20000000000005</v>
      </c>
      <c r="T477" s="170">
        <v>655.20000000000005</v>
      </c>
      <c r="U477" s="170">
        <v>655.20000000000005</v>
      </c>
      <c r="V477" s="170">
        <v>655.20000000000005</v>
      </c>
      <c r="W477" s="170">
        <v>655.20000000000005</v>
      </c>
      <c r="X477" s="170">
        <v>655.20000000000005</v>
      </c>
      <c r="Y477" s="170">
        <v>655.20000000000005</v>
      </c>
      <c r="Z477" s="170">
        <v>655.20000000000005</v>
      </c>
      <c r="AA477" s="170">
        <v>655.20000000000005</v>
      </c>
      <c r="AB477" s="170">
        <v>655.20000000000005</v>
      </c>
      <c r="AC477" s="170">
        <v>655.20000000000005</v>
      </c>
      <c r="AD477" s="170">
        <v>655.20000000000005</v>
      </c>
      <c r="AE477" s="170">
        <v>655.20000000000005</v>
      </c>
      <c r="AF477" s="170">
        <v>655.20000000000005</v>
      </c>
      <c r="AG477" s="170" t="s">
        <v>310</v>
      </c>
      <c r="AL477"/>
    </row>
    <row r="478" spans="1:38" s="170" customFormat="1" ht="15">
      <c r="A478" s="170" t="s">
        <v>393</v>
      </c>
      <c r="B478" s="170" t="s">
        <v>309</v>
      </c>
      <c r="C478" s="170" t="s">
        <v>310</v>
      </c>
      <c r="D478" s="170" t="s">
        <v>310</v>
      </c>
      <c r="E478" s="170">
        <v>461</v>
      </c>
      <c r="F478" s="170">
        <v>443.7</v>
      </c>
      <c r="G478" s="170">
        <v>556</v>
      </c>
      <c r="H478" s="170">
        <v>456.8</v>
      </c>
      <c r="I478" s="170">
        <v>456.9</v>
      </c>
      <c r="J478" s="170">
        <v>440.7</v>
      </c>
      <c r="K478" s="170">
        <v>447.2</v>
      </c>
      <c r="L478" s="170">
        <v>446.7</v>
      </c>
      <c r="M478" s="170">
        <v>506.7</v>
      </c>
      <c r="N478" s="170">
        <v>447.3</v>
      </c>
      <c r="O478" s="170">
        <v>485.9</v>
      </c>
      <c r="P478" s="170">
        <v>482.8</v>
      </c>
      <c r="Q478" s="170">
        <v>464.1</v>
      </c>
      <c r="R478" s="170">
        <v>457.1</v>
      </c>
      <c r="S478" s="170">
        <v>580.79999999999995</v>
      </c>
      <c r="T478" s="170">
        <v>498.8</v>
      </c>
      <c r="U478" s="170">
        <v>451.5</v>
      </c>
      <c r="V478" s="170">
        <v>405</v>
      </c>
      <c r="W478" s="170">
        <v>392.8</v>
      </c>
      <c r="X478" s="170">
        <v>403.2</v>
      </c>
      <c r="Y478" s="170">
        <v>419.1</v>
      </c>
      <c r="Z478" s="170">
        <v>436.8</v>
      </c>
      <c r="AA478" s="170">
        <v>480.5</v>
      </c>
      <c r="AB478" s="170">
        <v>409.5</v>
      </c>
      <c r="AC478" s="170">
        <v>475.9</v>
      </c>
      <c r="AD478" s="170">
        <v>495.2</v>
      </c>
      <c r="AE478" s="170">
        <v>495</v>
      </c>
      <c r="AF478" s="170">
        <v>516.1</v>
      </c>
      <c r="AG478" s="170" t="s">
        <v>310</v>
      </c>
      <c r="AL478"/>
    </row>
    <row r="479" spans="1:38" s="170" customFormat="1" ht="15">
      <c r="A479" s="170" t="s">
        <v>393</v>
      </c>
      <c r="B479" s="170" t="s">
        <v>311</v>
      </c>
      <c r="C479" s="170" t="s">
        <v>310</v>
      </c>
      <c r="D479" s="170" t="s">
        <v>310</v>
      </c>
      <c r="E479" s="170">
        <v>446.9</v>
      </c>
      <c r="F479" s="170">
        <v>440.1</v>
      </c>
      <c r="G479" s="170">
        <v>621.70000000000005</v>
      </c>
      <c r="H479" s="170">
        <v>497</v>
      </c>
      <c r="I479" s="170">
        <v>498.5</v>
      </c>
      <c r="J479" s="170">
        <v>476.6</v>
      </c>
      <c r="K479" s="170">
        <v>480.5</v>
      </c>
      <c r="L479" s="170">
        <v>481.9</v>
      </c>
      <c r="M479" s="170">
        <v>530.4</v>
      </c>
      <c r="N479" s="170">
        <v>458.9</v>
      </c>
      <c r="O479" s="170">
        <v>513.6</v>
      </c>
      <c r="P479" s="170">
        <v>507.3</v>
      </c>
      <c r="Q479" s="170">
        <v>485.8</v>
      </c>
      <c r="R479" s="170">
        <v>471.9</v>
      </c>
      <c r="S479" s="170">
        <v>618.9</v>
      </c>
      <c r="T479" s="170">
        <v>520.29999999999995</v>
      </c>
      <c r="U479" s="170">
        <v>471.2</v>
      </c>
      <c r="V479" s="170">
        <v>410</v>
      </c>
      <c r="W479" s="170">
        <v>403.8</v>
      </c>
      <c r="X479" s="170">
        <v>414</v>
      </c>
      <c r="Y479" s="170">
        <v>424.9</v>
      </c>
      <c r="Z479" s="170">
        <v>443.4</v>
      </c>
      <c r="AA479" s="170">
        <v>470.4</v>
      </c>
      <c r="AB479" s="170">
        <v>396.7</v>
      </c>
      <c r="AC479" s="170">
        <v>481.6</v>
      </c>
      <c r="AD479" s="170">
        <v>494.8</v>
      </c>
      <c r="AE479" s="170">
        <v>493.4</v>
      </c>
      <c r="AF479" s="170">
        <v>520.5</v>
      </c>
      <c r="AG479" s="170" t="s">
        <v>310</v>
      </c>
      <c r="AL479"/>
    </row>
    <row r="480" spans="1:38" s="170" customFormat="1" ht="15">
      <c r="A480" s="170" t="s">
        <v>393</v>
      </c>
      <c r="B480" s="170" t="s">
        <v>313</v>
      </c>
      <c r="C480" s="170" t="s">
        <v>310</v>
      </c>
      <c r="D480" s="170" t="s">
        <v>310</v>
      </c>
      <c r="E480" s="170">
        <v>1187.5</v>
      </c>
      <c r="F480" s="170">
        <v>1084.9000000000001</v>
      </c>
      <c r="G480" s="170">
        <v>349.8</v>
      </c>
      <c r="H480" s="170">
        <v>321.39999999999998</v>
      </c>
      <c r="I480" s="170">
        <v>331.1</v>
      </c>
      <c r="J480" s="170">
        <v>317.5</v>
      </c>
      <c r="K480" s="170">
        <v>301.39999999999998</v>
      </c>
      <c r="L480" s="170">
        <v>278.10000000000002</v>
      </c>
      <c r="M480" s="170">
        <v>311.39999999999998</v>
      </c>
      <c r="N480" s="170">
        <v>311.3</v>
      </c>
      <c r="O480" s="170">
        <v>310.7</v>
      </c>
      <c r="P480" s="170">
        <v>311.2</v>
      </c>
      <c r="Q480" s="170">
        <v>311.89999999999998</v>
      </c>
      <c r="R480" s="170">
        <v>322.5</v>
      </c>
      <c r="S480" s="170">
        <v>508</v>
      </c>
      <c r="T480" s="170">
        <v>519.70000000000005</v>
      </c>
      <c r="U480" s="170">
        <v>338.1</v>
      </c>
      <c r="V480" s="170">
        <v>311.10000000000002</v>
      </c>
      <c r="W480" s="170">
        <v>309.60000000000002</v>
      </c>
      <c r="X480" s="170">
        <v>309.7</v>
      </c>
      <c r="Y480" s="170">
        <v>296.10000000000002</v>
      </c>
      <c r="Z480" s="170">
        <v>330.4</v>
      </c>
      <c r="AA480" s="170">
        <v>330.7</v>
      </c>
      <c r="AB480" s="170">
        <v>377.8</v>
      </c>
      <c r="AC480" s="170">
        <v>390.9</v>
      </c>
      <c r="AD480" s="170">
        <v>402.9</v>
      </c>
      <c r="AE480" s="170">
        <v>367.7</v>
      </c>
      <c r="AF480" s="170">
        <v>368.8</v>
      </c>
      <c r="AG480" s="170" t="s">
        <v>310</v>
      </c>
      <c r="AL480"/>
    </row>
    <row r="481" spans="1:38" s="170" customFormat="1" ht="15">
      <c r="A481" s="170" t="s">
        <v>393</v>
      </c>
      <c r="B481" s="170" t="s">
        <v>28</v>
      </c>
      <c r="C481" s="170" t="s">
        <v>310</v>
      </c>
      <c r="D481" s="170" t="s">
        <v>310</v>
      </c>
      <c r="E481" s="170">
        <v>547</v>
      </c>
      <c r="F481" s="170">
        <v>412.1</v>
      </c>
      <c r="G481" s="170">
        <v>460.2</v>
      </c>
      <c r="H481" s="170">
        <v>561.70000000000005</v>
      </c>
      <c r="I481" s="170">
        <v>495.2</v>
      </c>
      <c r="J481" s="170">
        <v>593.4</v>
      </c>
      <c r="K481" s="170">
        <v>618.20000000000005</v>
      </c>
      <c r="L481" s="170">
        <v>537.70000000000005</v>
      </c>
      <c r="M481" s="170">
        <v>1013.9</v>
      </c>
      <c r="N481" s="170">
        <v>982.7</v>
      </c>
      <c r="O481" s="170">
        <v>875</v>
      </c>
      <c r="P481" s="170">
        <v>784.3</v>
      </c>
      <c r="Q481" s="170">
        <v>605</v>
      </c>
      <c r="R481" s="170">
        <v>782.3</v>
      </c>
      <c r="S481" s="170">
        <v>577.1</v>
      </c>
      <c r="T481" s="170">
        <v>577</v>
      </c>
      <c r="U481" s="170">
        <v>577.1</v>
      </c>
      <c r="V481" s="170">
        <v>577</v>
      </c>
      <c r="W481" s="170">
        <v>577.1</v>
      </c>
      <c r="X481" s="170">
        <v>577</v>
      </c>
      <c r="Y481" s="170">
        <v>577</v>
      </c>
      <c r="Z481" s="170">
        <v>570.79999999999995</v>
      </c>
      <c r="AA481" s="170">
        <v>821.1</v>
      </c>
      <c r="AB481" s="170">
        <v>764.4</v>
      </c>
      <c r="AC481" s="170">
        <v>743</v>
      </c>
      <c r="AD481" s="170">
        <v>772.1</v>
      </c>
      <c r="AE481" s="170">
        <v>778.4</v>
      </c>
      <c r="AF481" s="170">
        <v>769.5</v>
      </c>
      <c r="AG481" s="170" t="s">
        <v>310</v>
      </c>
      <c r="AL481"/>
    </row>
    <row r="482" spans="1:38" s="170" customFormat="1" ht="15">
      <c r="A482" s="170" t="s">
        <v>393</v>
      </c>
      <c r="B482" s="170" t="s">
        <v>316</v>
      </c>
      <c r="C482" s="170" t="s">
        <v>310</v>
      </c>
      <c r="D482" s="170" t="s">
        <v>310</v>
      </c>
      <c r="E482" s="170">
        <v>0</v>
      </c>
      <c r="F482" s="170">
        <v>0</v>
      </c>
      <c r="G482" s="170">
        <v>0</v>
      </c>
      <c r="H482" s="170">
        <v>0</v>
      </c>
      <c r="I482" s="170">
        <v>0</v>
      </c>
      <c r="J482" s="170">
        <v>0</v>
      </c>
      <c r="K482" s="170">
        <v>0</v>
      </c>
      <c r="L482" s="170">
        <v>0</v>
      </c>
      <c r="M482" s="170">
        <v>0</v>
      </c>
      <c r="N482" s="170">
        <v>0</v>
      </c>
      <c r="O482" s="170">
        <v>0</v>
      </c>
      <c r="P482" s="170">
        <v>0</v>
      </c>
      <c r="Q482" s="170">
        <v>0</v>
      </c>
      <c r="R482" s="170">
        <v>0</v>
      </c>
      <c r="S482" s="170">
        <v>0</v>
      </c>
      <c r="T482" s="170">
        <v>0</v>
      </c>
      <c r="U482" s="170">
        <v>0</v>
      </c>
      <c r="V482" s="170">
        <v>0</v>
      </c>
      <c r="W482" s="170">
        <v>0</v>
      </c>
      <c r="X482" s="170">
        <v>0</v>
      </c>
      <c r="Y482" s="170">
        <v>0</v>
      </c>
      <c r="Z482" s="170">
        <v>0</v>
      </c>
      <c r="AA482" s="170">
        <v>0</v>
      </c>
      <c r="AB482" s="170">
        <v>0</v>
      </c>
      <c r="AC482" s="170">
        <v>0</v>
      </c>
      <c r="AD482" s="170">
        <v>0</v>
      </c>
      <c r="AE482" s="170">
        <v>0</v>
      </c>
      <c r="AF482" s="170">
        <v>0</v>
      </c>
      <c r="AG482" s="170" t="s">
        <v>310</v>
      </c>
      <c r="AL482"/>
    </row>
    <row r="483" spans="1:38" s="170" customFormat="1" ht="15">
      <c r="A483" s="170" t="s">
        <v>393</v>
      </c>
      <c r="B483" s="170" t="s">
        <v>318</v>
      </c>
      <c r="C483" s="170" t="s">
        <v>310</v>
      </c>
      <c r="D483" s="170" t="s">
        <v>310</v>
      </c>
      <c r="E483" s="170">
        <v>0</v>
      </c>
      <c r="F483" s="170">
        <v>0</v>
      </c>
      <c r="G483" s="170">
        <v>0</v>
      </c>
      <c r="H483" s="170">
        <v>0</v>
      </c>
      <c r="I483" s="170">
        <v>0</v>
      </c>
      <c r="J483" s="170">
        <v>0</v>
      </c>
      <c r="K483" s="170">
        <v>0</v>
      </c>
      <c r="L483" s="170">
        <v>0</v>
      </c>
      <c r="M483" s="170">
        <v>0</v>
      </c>
      <c r="N483" s="170">
        <v>0</v>
      </c>
      <c r="O483" s="170">
        <v>0</v>
      </c>
      <c r="P483" s="170">
        <v>0</v>
      </c>
      <c r="Q483" s="170">
        <v>0</v>
      </c>
      <c r="R483" s="170">
        <v>0</v>
      </c>
      <c r="S483" s="170">
        <v>0</v>
      </c>
      <c r="T483" s="170">
        <v>0</v>
      </c>
      <c r="U483" s="170">
        <v>0</v>
      </c>
      <c r="V483" s="170">
        <v>0</v>
      </c>
      <c r="W483" s="170">
        <v>0</v>
      </c>
      <c r="X483" s="170">
        <v>0</v>
      </c>
      <c r="Y483" s="170">
        <v>0</v>
      </c>
      <c r="Z483" s="170">
        <v>0</v>
      </c>
      <c r="AA483" s="170">
        <v>786.2</v>
      </c>
      <c r="AB483" s="170">
        <v>786.3</v>
      </c>
      <c r="AC483" s="170">
        <v>786.2</v>
      </c>
      <c r="AD483" s="170">
        <v>786.2</v>
      </c>
      <c r="AE483" s="170">
        <v>786.2</v>
      </c>
      <c r="AF483" s="170">
        <v>786.2</v>
      </c>
      <c r="AG483" s="170" t="s">
        <v>310</v>
      </c>
      <c r="AL483"/>
    </row>
    <row r="484" spans="1:38" s="170" customFormat="1" ht="15">
      <c r="A484" s="170" t="s">
        <v>394</v>
      </c>
      <c r="B484" s="170" t="s">
        <v>309</v>
      </c>
      <c r="C484" s="170" t="s">
        <v>310</v>
      </c>
      <c r="D484" s="170" t="s">
        <v>310</v>
      </c>
      <c r="E484" s="170">
        <v>63.9</v>
      </c>
      <c r="F484" s="170">
        <v>68.400000000000006</v>
      </c>
      <c r="G484" s="170">
        <v>74.599999999999994</v>
      </c>
      <c r="H484" s="170">
        <v>63.3</v>
      </c>
      <c r="I484" s="170">
        <v>82.2</v>
      </c>
      <c r="J484" s="170">
        <v>88.6</v>
      </c>
      <c r="K484" s="170">
        <v>193.5</v>
      </c>
      <c r="L484" s="170">
        <v>272.10000000000002</v>
      </c>
      <c r="M484" s="170">
        <v>481.1</v>
      </c>
      <c r="N484" s="170">
        <v>303.2</v>
      </c>
      <c r="O484" s="170">
        <v>197.9</v>
      </c>
      <c r="P484" s="170">
        <v>148.5</v>
      </c>
      <c r="Q484" s="170">
        <v>225.6</v>
      </c>
      <c r="R484" s="170">
        <v>256.8</v>
      </c>
      <c r="S484" s="170">
        <v>268.60000000000002</v>
      </c>
      <c r="T484" s="170">
        <v>257.2</v>
      </c>
      <c r="U484" s="170">
        <v>334.2</v>
      </c>
      <c r="V484" s="170">
        <v>404.5</v>
      </c>
      <c r="W484" s="170">
        <v>280.10000000000002</v>
      </c>
      <c r="X484" s="170">
        <v>300.3</v>
      </c>
      <c r="Y484" s="170">
        <v>227.7</v>
      </c>
      <c r="Z484" s="170">
        <v>277.2</v>
      </c>
      <c r="AA484" s="170">
        <v>167.3</v>
      </c>
      <c r="AB484" s="170">
        <v>112.5</v>
      </c>
      <c r="AC484" s="170">
        <v>205.5</v>
      </c>
      <c r="AD484" s="170">
        <v>199.5</v>
      </c>
      <c r="AE484" s="170">
        <v>114.7</v>
      </c>
      <c r="AF484" s="170">
        <v>106.9</v>
      </c>
      <c r="AG484" s="170" t="s">
        <v>310</v>
      </c>
      <c r="AL484"/>
    </row>
    <row r="485" spans="1:38" s="170" customFormat="1" ht="15">
      <c r="A485" s="170" t="s">
        <v>394</v>
      </c>
      <c r="B485" s="170" t="s">
        <v>311</v>
      </c>
      <c r="C485" s="170" t="s">
        <v>310</v>
      </c>
      <c r="D485" s="170" t="s">
        <v>310</v>
      </c>
      <c r="E485" s="170">
        <v>0</v>
      </c>
      <c r="F485" s="170">
        <v>0</v>
      </c>
      <c r="G485" s="170">
        <v>0</v>
      </c>
      <c r="H485" s="170">
        <v>0</v>
      </c>
      <c r="I485" s="170">
        <v>0</v>
      </c>
      <c r="J485" s="170">
        <v>0</v>
      </c>
      <c r="K485" s="170">
        <v>0</v>
      </c>
      <c r="L485" s="170">
        <v>0</v>
      </c>
      <c r="M485" s="170">
        <v>0</v>
      </c>
      <c r="N485" s="170">
        <v>0</v>
      </c>
      <c r="O485" s="170">
        <v>0</v>
      </c>
      <c r="P485" s="170">
        <v>0</v>
      </c>
      <c r="Q485" s="170">
        <v>0</v>
      </c>
      <c r="R485" s="170">
        <v>0</v>
      </c>
      <c r="S485" s="170">
        <v>0</v>
      </c>
      <c r="T485" s="170">
        <v>0</v>
      </c>
      <c r="U485" s="170">
        <v>0</v>
      </c>
      <c r="V485" s="170">
        <v>0</v>
      </c>
      <c r="W485" s="170">
        <v>0</v>
      </c>
      <c r="X485" s="170">
        <v>0</v>
      </c>
      <c r="Y485" s="170">
        <v>0</v>
      </c>
      <c r="Z485" s="170">
        <v>0</v>
      </c>
      <c r="AA485" s="170">
        <v>0</v>
      </c>
      <c r="AB485" s="170">
        <v>0</v>
      </c>
      <c r="AC485" s="170">
        <v>0</v>
      </c>
      <c r="AD485" s="170">
        <v>0</v>
      </c>
      <c r="AE485" s="170">
        <v>0</v>
      </c>
      <c r="AF485" s="170">
        <v>0</v>
      </c>
      <c r="AG485" s="170" t="s">
        <v>310</v>
      </c>
      <c r="AL485"/>
    </row>
    <row r="486" spans="1:38" s="170" customFormat="1" ht="15">
      <c r="A486" s="170" t="s">
        <v>394</v>
      </c>
      <c r="B486" s="170" t="s">
        <v>313</v>
      </c>
      <c r="C486" s="170" t="s">
        <v>310</v>
      </c>
      <c r="D486" s="170" t="s">
        <v>310</v>
      </c>
      <c r="E486" s="170">
        <v>1491.6</v>
      </c>
      <c r="F486" s="170">
        <v>1889</v>
      </c>
      <c r="G486" s="170">
        <v>1300.5999999999999</v>
      </c>
      <c r="H486" s="170">
        <v>625.70000000000005</v>
      </c>
      <c r="I486" s="170">
        <v>870.5</v>
      </c>
      <c r="J486" s="170">
        <v>537.5</v>
      </c>
      <c r="K486" s="170">
        <v>1080.8</v>
      </c>
      <c r="L486" s="170">
        <v>813</v>
      </c>
      <c r="M486" s="170">
        <v>908.5</v>
      </c>
      <c r="N486" s="170">
        <v>908.9</v>
      </c>
      <c r="O486" s="170">
        <v>911.6</v>
      </c>
      <c r="P486" s="170">
        <v>908.4</v>
      </c>
      <c r="Q486" s="170">
        <v>907.7</v>
      </c>
      <c r="R486" s="170">
        <v>910</v>
      </c>
      <c r="S486" s="170">
        <v>909.1</v>
      </c>
      <c r="T486" s="170">
        <v>909.7</v>
      </c>
      <c r="U486" s="170">
        <v>908.7</v>
      </c>
      <c r="V486" s="170">
        <v>909.2</v>
      </c>
      <c r="W486" s="170">
        <v>908.7</v>
      </c>
      <c r="X486" s="170">
        <v>908.5</v>
      </c>
      <c r="Y486" s="170">
        <v>907.6</v>
      </c>
      <c r="Z486" s="170">
        <v>909.5</v>
      </c>
      <c r="AA486" s="170">
        <v>908.7</v>
      </c>
      <c r="AB486" s="170">
        <v>908.7</v>
      </c>
      <c r="AC486" s="170">
        <v>947.2</v>
      </c>
      <c r="AD486" s="170">
        <v>946</v>
      </c>
      <c r="AE486" s="170">
        <v>948.7</v>
      </c>
      <c r="AF486" s="170">
        <v>948.7</v>
      </c>
      <c r="AG486" s="170" t="s">
        <v>310</v>
      </c>
      <c r="AL486"/>
    </row>
    <row r="487" spans="1:38" s="170" customFormat="1" ht="15">
      <c r="A487" s="170" t="s">
        <v>394</v>
      </c>
      <c r="B487" s="170" t="s">
        <v>28</v>
      </c>
      <c r="C487" s="170" t="s">
        <v>310</v>
      </c>
      <c r="D487" s="170" t="s">
        <v>310</v>
      </c>
      <c r="E487" s="170">
        <v>0</v>
      </c>
      <c r="F487" s="170">
        <v>0</v>
      </c>
      <c r="G487" s="170">
        <v>0</v>
      </c>
      <c r="H487" s="170">
        <v>0</v>
      </c>
      <c r="I487" s="170">
        <v>0</v>
      </c>
      <c r="J487" s="170">
        <v>0</v>
      </c>
      <c r="K487" s="170">
        <v>0</v>
      </c>
      <c r="L487" s="170">
        <v>0</v>
      </c>
      <c r="M487" s="170">
        <v>0</v>
      </c>
      <c r="N487" s="170">
        <v>0</v>
      </c>
      <c r="O487" s="170">
        <v>0</v>
      </c>
      <c r="P487" s="170">
        <v>0</v>
      </c>
      <c r="Q487" s="170">
        <v>0</v>
      </c>
      <c r="R487" s="170">
        <v>0</v>
      </c>
      <c r="S487" s="170">
        <v>0</v>
      </c>
      <c r="T487" s="170">
        <v>0</v>
      </c>
      <c r="U487" s="170">
        <v>0</v>
      </c>
      <c r="V487" s="170">
        <v>0</v>
      </c>
      <c r="W487" s="170">
        <v>0</v>
      </c>
      <c r="X487" s="170">
        <v>0</v>
      </c>
      <c r="Y487" s="170">
        <v>0</v>
      </c>
      <c r="Z487" s="170">
        <v>0</v>
      </c>
      <c r="AA487" s="170">
        <v>0</v>
      </c>
      <c r="AB487" s="170">
        <v>0</v>
      </c>
      <c r="AC487" s="170">
        <v>0</v>
      </c>
      <c r="AD487" s="170">
        <v>0</v>
      </c>
      <c r="AE487" s="170">
        <v>0</v>
      </c>
      <c r="AF487" s="170">
        <v>0</v>
      </c>
      <c r="AG487" s="170" t="s">
        <v>310</v>
      </c>
      <c r="AL487"/>
    </row>
    <row r="488" spans="1:38" s="170" customFormat="1" ht="15">
      <c r="A488" s="170" t="s">
        <v>394</v>
      </c>
      <c r="B488" s="170" t="s">
        <v>316</v>
      </c>
      <c r="C488" s="170" t="s">
        <v>310</v>
      </c>
      <c r="D488" s="170" t="s">
        <v>310</v>
      </c>
      <c r="E488" s="170">
        <v>0</v>
      </c>
      <c r="F488" s="170">
        <v>0</v>
      </c>
      <c r="G488" s="170">
        <v>0</v>
      </c>
      <c r="H488" s="170">
        <v>0</v>
      </c>
      <c r="I488" s="170">
        <v>0</v>
      </c>
      <c r="J488" s="170">
        <v>0</v>
      </c>
      <c r="K488" s="170">
        <v>0</v>
      </c>
      <c r="L488" s="170">
        <v>0</v>
      </c>
      <c r="M488" s="170">
        <v>0</v>
      </c>
      <c r="N488" s="170">
        <v>0</v>
      </c>
      <c r="O488" s="170">
        <v>0</v>
      </c>
      <c r="P488" s="170">
        <v>0</v>
      </c>
      <c r="Q488" s="170">
        <v>0</v>
      </c>
      <c r="R488" s="170">
        <v>0</v>
      </c>
      <c r="S488" s="170">
        <v>0</v>
      </c>
      <c r="T488" s="170">
        <v>0</v>
      </c>
      <c r="U488" s="170">
        <v>0</v>
      </c>
      <c r="V488" s="170">
        <v>0</v>
      </c>
      <c r="W488" s="170">
        <v>0</v>
      </c>
      <c r="X488" s="170">
        <v>0</v>
      </c>
      <c r="Y488" s="170">
        <v>0</v>
      </c>
      <c r="Z488" s="170">
        <v>0</v>
      </c>
      <c r="AA488" s="170">
        <v>0</v>
      </c>
      <c r="AB488" s="170">
        <v>0</v>
      </c>
      <c r="AC488" s="170">
        <v>0</v>
      </c>
      <c r="AD488" s="170">
        <v>0</v>
      </c>
      <c r="AE488" s="170">
        <v>0</v>
      </c>
      <c r="AF488" s="170">
        <v>0</v>
      </c>
      <c r="AG488" s="170" t="s">
        <v>310</v>
      </c>
      <c r="AL488"/>
    </row>
    <row r="489" spans="1:38" s="170" customFormat="1" ht="15">
      <c r="A489" s="170" t="s">
        <v>394</v>
      </c>
      <c r="B489" s="170" t="s">
        <v>318</v>
      </c>
      <c r="C489" s="170" t="s">
        <v>310</v>
      </c>
      <c r="D489" s="170" t="s">
        <v>310</v>
      </c>
      <c r="E489" s="170">
        <v>1344</v>
      </c>
      <c r="F489" s="170">
        <v>1344</v>
      </c>
      <c r="G489" s="170">
        <v>1344</v>
      </c>
      <c r="H489" s="170">
        <v>1344</v>
      </c>
      <c r="I489" s="170">
        <v>1344</v>
      </c>
      <c r="J489" s="170">
        <v>1344</v>
      </c>
      <c r="K489" s="170">
        <v>1344</v>
      </c>
      <c r="L489" s="170">
        <v>1344</v>
      </c>
      <c r="M489" s="170">
        <v>1344</v>
      </c>
      <c r="N489" s="170">
        <v>1344</v>
      </c>
      <c r="O489" s="170">
        <v>1344</v>
      </c>
      <c r="P489" s="170">
        <v>1344</v>
      </c>
      <c r="Q489" s="170">
        <v>1344</v>
      </c>
      <c r="R489" s="170">
        <v>1344</v>
      </c>
      <c r="S489" s="170">
        <v>1344</v>
      </c>
      <c r="T489" s="170">
        <v>1344</v>
      </c>
      <c r="U489" s="170">
        <v>1344</v>
      </c>
      <c r="V489" s="170">
        <v>1344</v>
      </c>
      <c r="W489" s="170">
        <v>1344</v>
      </c>
      <c r="X489" s="170">
        <v>1344</v>
      </c>
      <c r="Y489" s="170">
        <v>1344</v>
      </c>
      <c r="Z489" s="170">
        <v>1344</v>
      </c>
      <c r="AA489" s="170">
        <v>1344</v>
      </c>
      <c r="AB489" s="170">
        <v>1345.4</v>
      </c>
      <c r="AC489" s="170">
        <v>1337.6</v>
      </c>
      <c r="AD489" s="170">
        <v>1341.2</v>
      </c>
      <c r="AE489" s="170">
        <v>1342.7</v>
      </c>
      <c r="AF489" s="170">
        <v>1343.9</v>
      </c>
      <c r="AG489" s="170" t="s">
        <v>310</v>
      </c>
      <c r="AL489"/>
    </row>
    <row r="490" spans="1:38" s="170" customFormat="1" ht="15">
      <c r="A490" s="170" t="s">
        <v>395</v>
      </c>
      <c r="B490" s="170" t="s">
        <v>309</v>
      </c>
      <c r="C490" s="170">
        <v>543.5</v>
      </c>
      <c r="D490" s="170">
        <v>584.4</v>
      </c>
      <c r="E490" s="170">
        <v>612.9</v>
      </c>
      <c r="F490" s="170">
        <v>591.79999999999995</v>
      </c>
      <c r="G490" s="170">
        <v>572</v>
      </c>
      <c r="H490" s="170">
        <v>558.70000000000005</v>
      </c>
      <c r="I490" s="170">
        <v>551.9</v>
      </c>
      <c r="J490" s="170">
        <v>573.9</v>
      </c>
      <c r="K490" s="170">
        <v>514.79999999999995</v>
      </c>
      <c r="L490" s="170">
        <v>498.2</v>
      </c>
      <c r="M490" s="170">
        <v>504.1</v>
      </c>
      <c r="N490" s="170">
        <v>518.29999999999995</v>
      </c>
      <c r="O490" s="170">
        <v>459.5</v>
      </c>
      <c r="P490" s="170">
        <v>457.5</v>
      </c>
      <c r="Q490" s="170">
        <v>483.1</v>
      </c>
      <c r="R490" s="170">
        <v>468.7</v>
      </c>
      <c r="S490" s="170">
        <v>473</v>
      </c>
      <c r="T490" s="170">
        <v>463.7</v>
      </c>
      <c r="U490" s="170">
        <v>469.7</v>
      </c>
      <c r="V490" s="170">
        <v>508.4</v>
      </c>
      <c r="W490" s="170">
        <v>520.20000000000005</v>
      </c>
      <c r="X490" s="170">
        <v>532.20000000000005</v>
      </c>
      <c r="Y490" s="170">
        <v>526</v>
      </c>
      <c r="Z490" s="170">
        <v>512.79999999999995</v>
      </c>
      <c r="AA490" s="170">
        <v>495</v>
      </c>
      <c r="AB490" s="170">
        <v>504.4</v>
      </c>
      <c r="AC490" s="170">
        <v>500.1</v>
      </c>
      <c r="AD490" s="170">
        <v>511.8</v>
      </c>
      <c r="AE490" s="170">
        <v>507</v>
      </c>
      <c r="AF490" s="170">
        <v>492</v>
      </c>
      <c r="AG490" s="170">
        <v>464.8</v>
      </c>
      <c r="AL490"/>
    </row>
    <row r="491" spans="1:38" s="170" customFormat="1" ht="15">
      <c r="A491" s="170" t="s">
        <v>395</v>
      </c>
      <c r="B491" s="170" t="s">
        <v>311</v>
      </c>
      <c r="C491" s="170">
        <v>2146.1</v>
      </c>
      <c r="D491" s="170">
        <v>2501.8000000000002</v>
      </c>
      <c r="E491" s="170">
        <v>2591</v>
      </c>
      <c r="F491" s="170">
        <v>1718</v>
      </c>
      <c r="G491" s="170">
        <v>1434.2</v>
      </c>
      <c r="H491" s="170">
        <v>1315.5</v>
      </c>
      <c r="I491" s="170">
        <v>1335.6</v>
      </c>
      <c r="J491" s="170">
        <v>1239.0999999999999</v>
      </c>
      <c r="K491" s="170">
        <v>1154.5999999999999</v>
      </c>
      <c r="L491" s="170">
        <v>1151</v>
      </c>
      <c r="M491" s="170">
        <v>1041.9000000000001</v>
      </c>
      <c r="N491" s="170">
        <v>1046.3</v>
      </c>
      <c r="O491" s="170">
        <v>909.8</v>
      </c>
      <c r="P491" s="170">
        <v>962.8</v>
      </c>
      <c r="Q491" s="170">
        <v>1008.7</v>
      </c>
      <c r="R491" s="170">
        <v>993.3</v>
      </c>
      <c r="S491" s="170">
        <v>1002.2</v>
      </c>
      <c r="T491" s="170">
        <v>922.9</v>
      </c>
      <c r="U491" s="170">
        <v>918</v>
      </c>
      <c r="V491" s="170">
        <v>944</v>
      </c>
      <c r="W491" s="170">
        <v>966.3</v>
      </c>
      <c r="X491" s="170">
        <v>1008.1</v>
      </c>
      <c r="Y491" s="170">
        <v>927.9</v>
      </c>
      <c r="Z491" s="170">
        <v>963.5</v>
      </c>
      <c r="AA491" s="170">
        <v>943.4</v>
      </c>
      <c r="AB491" s="170">
        <v>951</v>
      </c>
      <c r="AC491" s="170">
        <v>937.5</v>
      </c>
      <c r="AD491" s="170">
        <v>938.2</v>
      </c>
      <c r="AE491" s="170">
        <v>928.2</v>
      </c>
      <c r="AF491" s="170">
        <v>933.7</v>
      </c>
      <c r="AG491" s="170">
        <v>947.4</v>
      </c>
      <c r="AL491"/>
    </row>
    <row r="492" spans="1:38" s="170" customFormat="1" ht="15">
      <c r="A492" s="170" t="s">
        <v>395</v>
      </c>
      <c r="B492" s="170" t="s">
        <v>313</v>
      </c>
      <c r="C492" s="170">
        <v>773.5</v>
      </c>
      <c r="D492" s="170">
        <v>749.1</v>
      </c>
      <c r="E492" s="170">
        <v>718.5</v>
      </c>
      <c r="F492" s="170">
        <v>687.1</v>
      </c>
      <c r="G492" s="170">
        <v>633.6</v>
      </c>
      <c r="H492" s="170">
        <v>689.2</v>
      </c>
      <c r="I492" s="170">
        <v>622.20000000000005</v>
      </c>
      <c r="J492" s="170">
        <v>743.3</v>
      </c>
      <c r="K492" s="170">
        <v>651.9</v>
      </c>
      <c r="L492" s="170">
        <v>696.6</v>
      </c>
      <c r="M492" s="170">
        <v>486.8</v>
      </c>
      <c r="N492" s="170">
        <v>488.8</v>
      </c>
      <c r="O492" s="170">
        <v>414.6</v>
      </c>
      <c r="P492" s="170">
        <v>403.8</v>
      </c>
      <c r="Q492" s="170">
        <v>406.9</v>
      </c>
      <c r="R492" s="170">
        <v>423.4</v>
      </c>
      <c r="S492" s="170">
        <v>418.6</v>
      </c>
      <c r="T492" s="170">
        <v>411.5</v>
      </c>
      <c r="U492" s="170">
        <v>347.9</v>
      </c>
      <c r="V492" s="170">
        <v>416.7</v>
      </c>
      <c r="W492" s="170">
        <v>481.1</v>
      </c>
      <c r="X492" s="170">
        <v>462.2</v>
      </c>
      <c r="Y492" s="170">
        <v>527.79999999999995</v>
      </c>
      <c r="Z492" s="170">
        <v>586.5</v>
      </c>
      <c r="AA492" s="170">
        <v>463.1</v>
      </c>
      <c r="AB492" s="170">
        <v>634.4</v>
      </c>
      <c r="AC492" s="170">
        <v>548.29999999999995</v>
      </c>
      <c r="AD492" s="170">
        <v>426.2</v>
      </c>
      <c r="AE492" s="170">
        <v>428.9</v>
      </c>
      <c r="AF492" s="170">
        <v>429.7</v>
      </c>
      <c r="AG492" s="170">
        <v>429.9</v>
      </c>
      <c r="AL492"/>
    </row>
    <row r="493" spans="1:38" s="170" customFormat="1" ht="15">
      <c r="A493" s="170" t="s">
        <v>395</v>
      </c>
      <c r="B493" s="170" t="s">
        <v>28</v>
      </c>
      <c r="C493" s="170">
        <v>498.3</v>
      </c>
      <c r="D493" s="170">
        <v>497.9</v>
      </c>
      <c r="E493" s="170">
        <v>501.7</v>
      </c>
      <c r="F493" s="170">
        <v>477.6</v>
      </c>
      <c r="G493" s="170">
        <v>403</v>
      </c>
      <c r="H493" s="170">
        <v>391.5</v>
      </c>
      <c r="I493" s="170">
        <v>380.1</v>
      </c>
      <c r="J493" s="170">
        <v>379.3</v>
      </c>
      <c r="K493" s="170">
        <v>352.9</v>
      </c>
      <c r="L493" s="170">
        <v>358.3</v>
      </c>
      <c r="M493" s="170">
        <v>338.2</v>
      </c>
      <c r="N493" s="170">
        <v>354.6</v>
      </c>
      <c r="O493" s="170">
        <v>339.3</v>
      </c>
      <c r="P493" s="170">
        <v>326.89999999999998</v>
      </c>
      <c r="Q493" s="170">
        <v>348.9</v>
      </c>
      <c r="R493" s="170">
        <v>344.5</v>
      </c>
      <c r="S493" s="170">
        <v>350.5</v>
      </c>
      <c r="T493" s="170">
        <v>353.2</v>
      </c>
      <c r="U493" s="170">
        <v>345.3</v>
      </c>
      <c r="V493" s="170">
        <v>341.2</v>
      </c>
      <c r="W493" s="170">
        <v>351.4</v>
      </c>
      <c r="X493" s="170">
        <v>349.3</v>
      </c>
      <c r="Y493" s="170">
        <v>388.9</v>
      </c>
      <c r="Z493" s="170">
        <v>322.2</v>
      </c>
      <c r="AA493" s="170">
        <v>314.60000000000002</v>
      </c>
      <c r="AB493" s="170">
        <v>314.7</v>
      </c>
      <c r="AC493" s="170">
        <v>332.1</v>
      </c>
      <c r="AD493" s="170">
        <v>331.6</v>
      </c>
      <c r="AE493" s="170">
        <v>329.6</v>
      </c>
      <c r="AF493" s="170">
        <v>335</v>
      </c>
      <c r="AG493" s="170">
        <v>335</v>
      </c>
      <c r="AL493"/>
    </row>
    <row r="494" spans="1:38" s="170" customFormat="1" ht="15">
      <c r="A494" s="170" t="s">
        <v>395</v>
      </c>
      <c r="B494" s="170" t="s">
        <v>316</v>
      </c>
      <c r="C494" s="170">
        <v>0</v>
      </c>
      <c r="D494" s="170">
        <v>0</v>
      </c>
      <c r="E494" s="170">
        <v>0</v>
      </c>
      <c r="F494" s="170">
        <v>412.6</v>
      </c>
      <c r="G494" s="170">
        <v>412.7</v>
      </c>
      <c r="H494" s="170">
        <v>412.7</v>
      </c>
      <c r="I494" s="170">
        <v>412.4</v>
      </c>
      <c r="J494" s="170">
        <v>412.5</v>
      </c>
      <c r="K494" s="170">
        <v>413.1</v>
      </c>
      <c r="L494" s="170">
        <v>414.7</v>
      </c>
      <c r="M494" s="170">
        <v>430.4</v>
      </c>
      <c r="N494" s="170">
        <v>520.5</v>
      </c>
      <c r="O494" s="170">
        <v>435</v>
      </c>
      <c r="P494" s="170">
        <v>456.9</v>
      </c>
      <c r="Q494" s="170">
        <v>593.4</v>
      </c>
      <c r="R494" s="170">
        <v>514.20000000000005</v>
      </c>
      <c r="S494" s="170">
        <v>578.79999999999995</v>
      </c>
      <c r="T494" s="170">
        <v>556.29999999999995</v>
      </c>
      <c r="U494" s="170">
        <v>500.1</v>
      </c>
      <c r="V494" s="170">
        <v>503</v>
      </c>
      <c r="W494" s="170">
        <v>544.29999999999995</v>
      </c>
      <c r="X494" s="170">
        <v>616.70000000000005</v>
      </c>
      <c r="Y494" s="170">
        <v>617.1</v>
      </c>
      <c r="Z494" s="170">
        <v>520</v>
      </c>
      <c r="AA494" s="170">
        <v>551.29999999999995</v>
      </c>
      <c r="AB494" s="170">
        <v>557.9</v>
      </c>
      <c r="AC494" s="170">
        <v>596.1</v>
      </c>
      <c r="AD494" s="170">
        <v>592.1</v>
      </c>
      <c r="AE494" s="170">
        <v>578.29999999999995</v>
      </c>
      <c r="AF494" s="170">
        <v>580.70000000000005</v>
      </c>
      <c r="AG494" s="170">
        <v>583.5</v>
      </c>
      <c r="AL494"/>
    </row>
    <row r="495" spans="1:38" s="170" customFormat="1" ht="15">
      <c r="A495" s="170" t="s">
        <v>395</v>
      </c>
      <c r="B495" s="170" t="s">
        <v>318</v>
      </c>
      <c r="C495" s="170">
        <v>0</v>
      </c>
      <c r="D495" s="170">
        <v>0</v>
      </c>
      <c r="E495" s="170">
        <v>0</v>
      </c>
      <c r="F495" s="170">
        <v>420</v>
      </c>
      <c r="G495" s="170">
        <v>448.5</v>
      </c>
      <c r="H495" s="170">
        <v>626.1</v>
      </c>
      <c r="I495" s="170">
        <v>642.6</v>
      </c>
      <c r="J495" s="170">
        <v>532.5</v>
      </c>
      <c r="K495" s="170">
        <v>485</v>
      </c>
      <c r="L495" s="170">
        <v>483.4</v>
      </c>
      <c r="M495" s="170">
        <v>512.20000000000005</v>
      </c>
      <c r="N495" s="170">
        <v>591.79999999999995</v>
      </c>
      <c r="O495" s="170">
        <v>457.6</v>
      </c>
      <c r="P495" s="170">
        <v>465.1</v>
      </c>
      <c r="Q495" s="170">
        <v>543.70000000000005</v>
      </c>
      <c r="R495" s="170">
        <v>545</v>
      </c>
      <c r="S495" s="170">
        <v>597.70000000000005</v>
      </c>
      <c r="T495" s="170">
        <v>556.1</v>
      </c>
      <c r="U495" s="170">
        <v>515.4</v>
      </c>
      <c r="V495" s="170">
        <v>524.9</v>
      </c>
      <c r="W495" s="170">
        <v>556.20000000000005</v>
      </c>
      <c r="X495" s="170">
        <v>598.6</v>
      </c>
      <c r="Y495" s="170">
        <v>607.9</v>
      </c>
      <c r="Z495" s="170">
        <v>558.29999999999995</v>
      </c>
      <c r="AA495" s="170">
        <v>541.29999999999995</v>
      </c>
      <c r="AB495" s="170">
        <v>610.1</v>
      </c>
      <c r="AC495" s="170">
        <v>805.9</v>
      </c>
      <c r="AD495" s="170">
        <v>768.4</v>
      </c>
      <c r="AE495" s="170">
        <v>807.2</v>
      </c>
      <c r="AF495" s="170">
        <v>789.5</v>
      </c>
      <c r="AG495" s="170">
        <v>788.8</v>
      </c>
      <c r="AL495"/>
    </row>
    <row r="496" spans="1:38" s="170" customFormat="1" ht="15">
      <c r="A496" s="170" t="s">
        <v>396</v>
      </c>
      <c r="B496" s="170" t="s">
        <v>309</v>
      </c>
      <c r="C496" s="170" t="s">
        <v>310</v>
      </c>
      <c r="D496" s="170" t="s">
        <v>310</v>
      </c>
      <c r="E496" s="170">
        <v>553.79999999999995</v>
      </c>
      <c r="F496" s="170">
        <v>515.29999999999995</v>
      </c>
      <c r="G496" s="170">
        <v>518</v>
      </c>
      <c r="H496" s="170">
        <v>490.8</v>
      </c>
      <c r="I496" s="170">
        <v>530.4</v>
      </c>
      <c r="J496" s="170">
        <v>568.70000000000005</v>
      </c>
      <c r="K496" s="170">
        <v>509</v>
      </c>
      <c r="L496" s="170">
        <v>562.9</v>
      </c>
      <c r="M496" s="170">
        <v>595</v>
      </c>
      <c r="N496" s="170">
        <v>593.70000000000005</v>
      </c>
      <c r="O496" s="170">
        <v>578.79999999999995</v>
      </c>
      <c r="P496" s="170">
        <v>552.1</v>
      </c>
      <c r="Q496" s="170">
        <v>538.6</v>
      </c>
      <c r="R496" s="170">
        <v>531.9</v>
      </c>
      <c r="S496" s="170">
        <v>543.70000000000005</v>
      </c>
      <c r="T496" s="170">
        <v>477.6</v>
      </c>
      <c r="U496" s="170">
        <v>490.6</v>
      </c>
      <c r="V496" s="170">
        <v>432.1</v>
      </c>
      <c r="W496" s="170">
        <v>391.1</v>
      </c>
      <c r="X496" s="170">
        <v>314</v>
      </c>
      <c r="Y496" s="170">
        <v>310.89999999999998</v>
      </c>
      <c r="Z496" s="170">
        <v>234</v>
      </c>
      <c r="AA496" s="170">
        <v>274.2</v>
      </c>
      <c r="AB496" s="170">
        <v>281.2</v>
      </c>
      <c r="AC496" s="170">
        <v>271.60000000000002</v>
      </c>
      <c r="AD496" s="170">
        <v>225.2</v>
      </c>
      <c r="AE496" s="170">
        <v>190.9</v>
      </c>
      <c r="AF496" s="170">
        <v>243.8</v>
      </c>
      <c r="AG496" s="170" t="s">
        <v>310</v>
      </c>
      <c r="AL496"/>
    </row>
    <row r="497" spans="1:38" s="170" customFormat="1" ht="15">
      <c r="A497" s="170" t="s">
        <v>396</v>
      </c>
      <c r="B497" s="170" t="s">
        <v>311</v>
      </c>
      <c r="C497" s="170" t="s">
        <v>310</v>
      </c>
      <c r="D497" s="170" t="s">
        <v>310</v>
      </c>
      <c r="E497" s="170">
        <v>1302.5</v>
      </c>
      <c r="F497" s="170">
        <v>1294.0999999999999</v>
      </c>
      <c r="G497" s="170">
        <v>1286.5</v>
      </c>
      <c r="H497" s="170">
        <v>1278.5</v>
      </c>
      <c r="I497" s="170">
        <v>1269.4000000000001</v>
      </c>
      <c r="J497" s="170">
        <v>1260.4000000000001</v>
      </c>
      <c r="K497" s="170">
        <v>1251.0999999999999</v>
      </c>
      <c r="L497" s="170">
        <v>1242.9000000000001</v>
      </c>
      <c r="M497" s="170">
        <v>1241.4000000000001</v>
      </c>
      <c r="N497" s="170">
        <v>1232.3</v>
      </c>
      <c r="O497" s="170">
        <v>1232.4000000000001</v>
      </c>
      <c r="P497" s="170">
        <v>1232.4000000000001</v>
      </c>
      <c r="Q497" s="170">
        <v>1232.4000000000001</v>
      </c>
      <c r="R497" s="170">
        <v>1232.5999999999999</v>
      </c>
      <c r="S497" s="170">
        <v>1232.5999999999999</v>
      </c>
      <c r="T497" s="170">
        <v>1232.5999999999999</v>
      </c>
      <c r="U497" s="170">
        <v>1232.7</v>
      </c>
      <c r="V497" s="170">
        <v>1234.4000000000001</v>
      </c>
      <c r="W497" s="170">
        <v>1234.7</v>
      </c>
      <c r="X497" s="170">
        <v>1235.2</v>
      </c>
      <c r="Y497" s="170">
        <v>1234.7</v>
      </c>
      <c r="Z497" s="170">
        <v>1235.5999999999999</v>
      </c>
      <c r="AA497" s="170">
        <v>1235.0999999999999</v>
      </c>
      <c r="AB497" s="170">
        <v>1235.0999999999999</v>
      </c>
      <c r="AC497" s="170">
        <v>1234</v>
      </c>
      <c r="AD497" s="170">
        <v>1234</v>
      </c>
      <c r="AE497" s="170">
        <v>1234.0999999999999</v>
      </c>
      <c r="AF497" s="170">
        <v>1234.0999999999999</v>
      </c>
      <c r="AG497" s="170" t="s">
        <v>310</v>
      </c>
      <c r="AL497"/>
    </row>
    <row r="498" spans="1:38" s="170" customFormat="1" ht="15">
      <c r="A498" s="170" t="s">
        <v>396</v>
      </c>
      <c r="B498" s="170" t="s">
        <v>313</v>
      </c>
      <c r="C498" s="170" t="s">
        <v>310</v>
      </c>
      <c r="D498" s="170" t="s">
        <v>310</v>
      </c>
      <c r="E498" s="170">
        <v>1333.5</v>
      </c>
      <c r="F498" s="170">
        <v>1287.5</v>
      </c>
      <c r="G498" s="170">
        <v>1361.3</v>
      </c>
      <c r="H498" s="170">
        <v>1393.2</v>
      </c>
      <c r="I498" s="170">
        <v>1392.9</v>
      </c>
      <c r="J498" s="170">
        <v>1392.9</v>
      </c>
      <c r="K498" s="170">
        <v>1392.9</v>
      </c>
      <c r="L498" s="170">
        <v>1392.9</v>
      </c>
      <c r="M498" s="170">
        <v>1393.7</v>
      </c>
      <c r="N498" s="170">
        <v>1392.8</v>
      </c>
      <c r="O498" s="170">
        <v>1393.1</v>
      </c>
      <c r="P498" s="170">
        <v>1393.4</v>
      </c>
      <c r="Q498" s="170">
        <v>1393.3</v>
      </c>
      <c r="R498" s="170">
        <v>1393.6</v>
      </c>
      <c r="S498" s="170">
        <v>1392.6</v>
      </c>
      <c r="T498" s="170">
        <v>1392.4</v>
      </c>
      <c r="U498" s="170">
        <v>1392.6</v>
      </c>
      <c r="V498" s="170">
        <v>1393.9</v>
      </c>
      <c r="W498" s="170">
        <v>1392</v>
      </c>
      <c r="X498" s="170">
        <v>1394.1</v>
      </c>
      <c r="Y498" s="170">
        <v>1392.3</v>
      </c>
      <c r="Z498" s="170">
        <v>1392.6</v>
      </c>
      <c r="AA498" s="170">
        <v>1394.1</v>
      </c>
      <c r="AB498" s="170">
        <v>1393.1</v>
      </c>
      <c r="AC498" s="170">
        <v>1393.9</v>
      </c>
      <c r="AD498" s="170">
        <v>1393.2</v>
      </c>
      <c r="AE498" s="170">
        <v>1393.2</v>
      </c>
      <c r="AF498" s="170">
        <v>1393.2</v>
      </c>
      <c r="AG498" s="170" t="s">
        <v>310</v>
      </c>
      <c r="AL498"/>
    </row>
    <row r="499" spans="1:38" s="170" customFormat="1" ht="15">
      <c r="A499" s="170" t="s">
        <v>396</v>
      </c>
      <c r="B499" s="170" t="s">
        <v>28</v>
      </c>
      <c r="C499" s="170" t="s">
        <v>310</v>
      </c>
      <c r="D499" s="170" t="s">
        <v>310</v>
      </c>
      <c r="E499" s="170">
        <v>0</v>
      </c>
      <c r="F499" s="170">
        <v>0</v>
      </c>
      <c r="G499" s="170">
        <v>0</v>
      </c>
      <c r="H499" s="170">
        <v>0</v>
      </c>
      <c r="I499" s="170">
        <v>0</v>
      </c>
      <c r="J499" s="170">
        <v>0</v>
      </c>
      <c r="K499" s="170">
        <v>0</v>
      </c>
      <c r="L499" s="170">
        <v>0</v>
      </c>
      <c r="M499" s="170">
        <v>0</v>
      </c>
      <c r="N499" s="170">
        <v>0</v>
      </c>
      <c r="O499" s="170">
        <v>0</v>
      </c>
      <c r="P499" s="170">
        <v>0</v>
      </c>
      <c r="Q499" s="170">
        <v>0</v>
      </c>
      <c r="R499" s="170">
        <v>0</v>
      </c>
      <c r="S499" s="170">
        <v>0</v>
      </c>
      <c r="T499" s="170">
        <v>0</v>
      </c>
      <c r="U499" s="170">
        <v>0</v>
      </c>
      <c r="V499" s="170">
        <v>0</v>
      </c>
      <c r="W499" s="170">
        <v>0</v>
      </c>
      <c r="X499" s="170">
        <v>0</v>
      </c>
      <c r="Y499" s="170">
        <v>0</v>
      </c>
      <c r="Z499" s="170">
        <v>0</v>
      </c>
      <c r="AA499" s="170">
        <v>0</v>
      </c>
      <c r="AB499" s="170">
        <v>0</v>
      </c>
      <c r="AC499" s="170">
        <v>0</v>
      </c>
      <c r="AD499" s="170">
        <v>0</v>
      </c>
      <c r="AE499" s="170">
        <v>0</v>
      </c>
      <c r="AF499" s="170">
        <v>0</v>
      </c>
      <c r="AG499" s="170" t="s">
        <v>310</v>
      </c>
      <c r="AL499"/>
    </row>
    <row r="500" spans="1:38" s="170" customFormat="1" ht="15">
      <c r="A500" s="170" t="s">
        <v>396</v>
      </c>
      <c r="B500" s="170" t="s">
        <v>316</v>
      </c>
      <c r="C500" s="170" t="s">
        <v>310</v>
      </c>
      <c r="D500" s="170" t="s">
        <v>310</v>
      </c>
      <c r="E500" s="170">
        <v>0</v>
      </c>
      <c r="F500" s="170">
        <v>0</v>
      </c>
      <c r="G500" s="170">
        <v>0</v>
      </c>
      <c r="H500" s="170">
        <v>0</v>
      </c>
      <c r="I500" s="170">
        <v>0</v>
      </c>
      <c r="J500" s="170">
        <v>0</v>
      </c>
      <c r="K500" s="170">
        <v>0</v>
      </c>
      <c r="L500" s="170">
        <v>0</v>
      </c>
      <c r="M500" s="170">
        <v>0</v>
      </c>
      <c r="N500" s="170">
        <v>0</v>
      </c>
      <c r="O500" s="170">
        <v>0</v>
      </c>
      <c r="P500" s="170">
        <v>0</v>
      </c>
      <c r="Q500" s="170">
        <v>0</v>
      </c>
      <c r="R500" s="170">
        <v>0</v>
      </c>
      <c r="S500" s="170">
        <v>0</v>
      </c>
      <c r="T500" s="170">
        <v>0</v>
      </c>
      <c r="U500" s="170">
        <v>0</v>
      </c>
      <c r="V500" s="170">
        <v>0</v>
      </c>
      <c r="W500" s="170">
        <v>0</v>
      </c>
      <c r="X500" s="170">
        <v>0</v>
      </c>
      <c r="Y500" s="170">
        <v>0</v>
      </c>
      <c r="Z500" s="170">
        <v>0</v>
      </c>
      <c r="AA500" s="170">
        <v>0</v>
      </c>
      <c r="AB500" s="170">
        <v>0</v>
      </c>
      <c r="AC500" s="170">
        <v>0</v>
      </c>
      <c r="AD500" s="170">
        <v>0</v>
      </c>
      <c r="AE500" s="170">
        <v>0</v>
      </c>
      <c r="AF500" s="170">
        <v>0</v>
      </c>
      <c r="AG500" s="170" t="s">
        <v>310</v>
      </c>
      <c r="AL500"/>
    </row>
    <row r="501" spans="1:38" s="170" customFormat="1" ht="15">
      <c r="A501" s="170" t="s">
        <v>396</v>
      </c>
      <c r="B501" s="170" t="s">
        <v>318</v>
      </c>
      <c r="C501" s="170" t="s">
        <v>310</v>
      </c>
      <c r="D501" s="170" t="s">
        <v>310</v>
      </c>
      <c r="E501" s="170">
        <v>0</v>
      </c>
      <c r="F501" s="170">
        <v>0</v>
      </c>
      <c r="G501" s="170">
        <v>0</v>
      </c>
      <c r="H501" s="170">
        <v>0</v>
      </c>
      <c r="I501" s="170">
        <v>0</v>
      </c>
      <c r="J501" s="170">
        <v>0</v>
      </c>
      <c r="K501" s="170">
        <v>0</v>
      </c>
      <c r="L501" s="170">
        <v>0</v>
      </c>
      <c r="M501" s="170">
        <v>0</v>
      </c>
      <c r="N501" s="170">
        <v>0</v>
      </c>
      <c r="O501" s="170">
        <v>0</v>
      </c>
      <c r="P501" s="170">
        <v>0</v>
      </c>
      <c r="Q501" s="170">
        <v>0</v>
      </c>
      <c r="R501" s="170">
        <v>0</v>
      </c>
      <c r="S501" s="170">
        <v>0</v>
      </c>
      <c r="T501" s="170">
        <v>0</v>
      </c>
      <c r="U501" s="170">
        <v>0</v>
      </c>
      <c r="V501" s="170">
        <v>0</v>
      </c>
      <c r="W501" s="170">
        <v>0</v>
      </c>
      <c r="X501" s="170">
        <v>0</v>
      </c>
      <c r="Y501" s="170">
        <v>0</v>
      </c>
      <c r="Z501" s="170">
        <v>0</v>
      </c>
      <c r="AA501" s="170">
        <v>0</v>
      </c>
      <c r="AB501" s="170">
        <v>0</v>
      </c>
      <c r="AC501" s="170">
        <v>0</v>
      </c>
      <c r="AD501" s="170">
        <v>0</v>
      </c>
      <c r="AE501" s="170">
        <v>0</v>
      </c>
      <c r="AF501" s="170">
        <v>0</v>
      </c>
      <c r="AG501" s="170" t="s">
        <v>310</v>
      </c>
      <c r="AL501"/>
    </row>
    <row r="502" spans="1:38" s="170" customFormat="1" ht="15">
      <c r="A502" s="170" t="s">
        <v>397</v>
      </c>
      <c r="B502" s="170" t="s">
        <v>309</v>
      </c>
      <c r="C502" s="170" t="s">
        <v>310</v>
      </c>
      <c r="D502" s="170" t="s">
        <v>310</v>
      </c>
      <c r="E502" s="170" t="s">
        <v>310</v>
      </c>
      <c r="F502" s="170" t="s">
        <v>310</v>
      </c>
      <c r="G502" s="170" t="s">
        <v>310</v>
      </c>
      <c r="H502" s="170" t="s">
        <v>310</v>
      </c>
      <c r="I502" s="170" t="s">
        <v>310</v>
      </c>
      <c r="J502" s="170" t="s">
        <v>310</v>
      </c>
      <c r="K502" s="170" t="s">
        <v>310</v>
      </c>
      <c r="L502" s="170" t="s">
        <v>310</v>
      </c>
      <c r="M502" s="170">
        <v>1312.4</v>
      </c>
      <c r="N502" s="170">
        <v>1317.2</v>
      </c>
      <c r="O502" s="170">
        <v>1317.1</v>
      </c>
      <c r="P502" s="170">
        <v>1417.8</v>
      </c>
      <c r="Q502" s="170">
        <v>1294.3</v>
      </c>
      <c r="R502" s="170">
        <v>1120.5999999999999</v>
      </c>
      <c r="S502" s="170">
        <v>1124.8</v>
      </c>
      <c r="T502" s="170">
        <v>1088.4000000000001</v>
      </c>
      <c r="U502" s="170">
        <v>1087.0999999999999</v>
      </c>
      <c r="V502" s="170">
        <v>1283.2</v>
      </c>
      <c r="W502" s="170">
        <v>1299.2</v>
      </c>
      <c r="X502" s="170">
        <v>1121.4000000000001</v>
      </c>
      <c r="Y502" s="170">
        <v>1038.8</v>
      </c>
      <c r="Z502" s="170">
        <v>973.8</v>
      </c>
      <c r="AA502" s="170">
        <v>1007.9</v>
      </c>
      <c r="AB502" s="170">
        <v>1024.8</v>
      </c>
      <c r="AC502" s="170">
        <v>1085.5999999999999</v>
      </c>
      <c r="AD502" s="170">
        <v>919.4</v>
      </c>
      <c r="AE502" s="170">
        <v>979.9</v>
      </c>
      <c r="AF502" s="170">
        <v>955.5</v>
      </c>
      <c r="AG502" s="170">
        <v>976.5</v>
      </c>
      <c r="AL502"/>
    </row>
    <row r="503" spans="1:38" s="170" customFormat="1" ht="15">
      <c r="A503" s="170" t="s">
        <v>397</v>
      </c>
      <c r="B503" s="170" t="s">
        <v>311</v>
      </c>
      <c r="C503" s="170" t="s">
        <v>310</v>
      </c>
      <c r="D503" s="170" t="s">
        <v>310</v>
      </c>
      <c r="E503" s="170" t="s">
        <v>310</v>
      </c>
      <c r="F503" s="170" t="s">
        <v>310</v>
      </c>
      <c r="G503" s="170" t="s">
        <v>310</v>
      </c>
      <c r="H503" s="170" t="s">
        <v>310</v>
      </c>
      <c r="I503" s="170" t="s">
        <v>310</v>
      </c>
      <c r="J503" s="170" t="s">
        <v>310</v>
      </c>
      <c r="K503" s="170" t="s">
        <v>310</v>
      </c>
      <c r="L503" s="170" t="s">
        <v>310</v>
      </c>
      <c r="M503" s="170">
        <v>1365.2</v>
      </c>
      <c r="N503" s="170">
        <v>1365.2</v>
      </c>
      <c r="O503" s="170">
        <v>1365.1</v>
      </c>
      <c r="P503" s="170">
        <v>1474.2</v>
      </c>
      <c r="Q503" s="170">
        <v>1360.2</v>
      </c>
      <c r="R503" s="170">
        <v>1171.9000000000001</v>
      </c>
      <c r="S503" s="170">
        <v>1175.2</v>
      </c>
      <c r="T503" s="170">
        <v>1132.5</v>
      </c>
      <c r="U503" s="170">
        <v>1125.9000000000001</v>
      </c>
      <c r="V503" s="170">
        <v>1343.2</v>
      </c>
      <c r="W503" s="170">
        <v>1354.4</v>
      </c>
      <c r="X503" s="170">
        <v>1147.5</v>
      </c>
      <c r="Y503" s="170">
        <v>1060.0999999999999</v>
      </c>
      <c r="Z503" s="170">
        <v>1001.6</v>
      </c>
      <c r="AA503" s="170">
        <v>1046.4000000000001</v>
      </c>
      <c r="AB503" s="170">
        <v>1075.9000000000001</v>
      </c>
      <c r="AC503" s="170">
        <v>1173.5</v>
      </c>
      <c r="AD503" s="170">
        <v>984.1</v>
      </c>
      <c r="AE503" s="170">
        <v>1073</v>
      </c>
      <c r="AF503" s="170">
        <v>1043.4000000000001</v>
      </c>
      <c r="AG503" s="170">
        <v>1043.4000000000001</v>
      </c>
      <c r="AL503"/>
    </row>
    <row r="504" spans="1:38" s="170" customFormat="1" ht="15">
      <c r="A504" s="170" t="s">
        <v>397</v>
      </c>
      <c r="B504" s="170" t="s">
        <v>313</v>
      </c>
      <c r="C504" s="170" t="s">
        <v>310</v>
      </c>
      <c r="D504" s="170" t="s">
        <v>310</v>
      </c>
      <c r="E504" s="170" t="s">
        <v>310</v>
      </c>
      <c r="F504" s="170" t="s">
        <v>310</v>
      </c>
      <c r="G504" s="170" t="s">
        <v>310</v>
      </c>
      <c r="H504" s="170" t="s">
        <v>310</v>
      </c>
      <c r="I504" s="170" t="s">
        <v>310</v>
      </c>
      <c r="J504" s="170" t="s">
        <v>310</v>
      </c>
      <c r="K504" s="170" t="s">
        <v>310</v>
      </c>
      <c r="L504" s="170" t="s">
        <v>310</v>
      </c>
      <c r="M504" s="170">
        <v>468.8</v>
      </c>
      <c r="N504" s="170">
        <v>468.7</v>
      </c>
      <c r="O504" s="170">
        <v>471.8</v>
      </c>
      <c r="P504" s="170">
        <v>468.4</v>
      </c>
      <c r="Q504" s="170">
        <v>458.8</v>
      </c>
      <c r="R504" s="170">
        <v>442</v>
      </c>
      <c r="S504" s="170">
        <v>436.4</v>
      </c>
      <c r="T504" s="170">
        <v>429.9</v>
      </c>
      <c r="U504" s="170">
        <v>420.7</v>
      </c>
      <c r="V504" s="170">
        <v>387.9</v>
      </c>
      <c r="W504" s="170">
        <v>470.4</v>
      </c>
      <c r="X504" s="170">
        <v>711.4</v>
      </c>
      <c r="Y504" s="170">
        <v>680</v>
      </c>
      <c r="Z504" s="170">
        <v>460.6</v>
      </c>
      <c r="AA504" s="170">
        <v>404.2</v>
      </c>
      <c r="AB504" s="170">
        <v>686.8</v>
      </c>
      <c r="AC504" s="170">
        <v>673</v>
      </c>
      <c r="AD504" s="170">
        <v>609.1</v>
      </c>
      <c r="AE504" s="170">
        <v>598.6</v>
      </c>
      <c r="AF504" s="170">
        <v>611.1</v>
      </c>
      <c r="AG504" s="170">
        <v>610.29999999999995</v>
      </c>
      <c r="AL504"/>
    </row>
    <row r="505" spans="1:38" s="170" customFormat="1" ht="15">
      <c r="A505" s="170" t="s">
        <v>397</v>
      </c>
      <c r="B505" s="170" t="s">
        <v>28</v>
      </c>
      <c r="C505" s="170" t="s">
        <v>310</v>
      </c>
      <c r="D505" s="170" t="s">
        <v>310</v>
      </c>
      <c r="E505" s="170" t="s">
        <v>310</v>
      </c>
      <c r="F505" s="170" t="s">
        <v>310</v>
      </c>
      <c r="G505" s="170" t="s">
        <v>310</v>
      </c>
      <c r="H505" s="170" t="s">
        <v>310</v>
      </c>
      <c r="I505" s="170" t="s">
        <v>310</v>
      </c>
      <c r="J505" s="170" t="s">
        <v>310</v>
      </c>
      <c r="K505" s="170" t="s">
        <v>310</v>
      </c>
      <c r="L505" s="170" t="s">
        <v>310</v>
      </c>
      <c r="M505" s="170">
        <v>0</v>
      </c>
      <c r="N505" s="170">
        <v>0</v>
      </c>
      <c r="O505" s="170">
        <v>0</v>
      </c>
      <c r="P505" s="170">
        <v>0</v>
      </c>
      <c r="Q505" s="170">
        <v>0</v>
      </c>
      <c r="R505" s="170">
        <v>0</v>
      </c>
      <c r="S505" s="170">
        <v>0</v>
      </c>
      <c r="T505" s="170">
        <v>0</v>
      </c>
      <c r="U505" s="170">
        <v>0</v>
      </c>
      <c r="V505" s="170">
        <v>0</v>
      </c>
      <c r="W505" s="170">
        <v>0</v>
      </c>
      <c r="X505" s="170">
        <v>0</v>
      </c>
      <c r="Y505" s="170">
        <v>0</v>
      </c>
      <c r="Z505" s="170">
        <v>0</v>
      </c>
      <c r="AA505" s="170">
        <v>0</v>
      </c>
      <c r="AB505" s="170">
        <v>0</v>
      </c>
      <c r="AC505" s="170">
        <v>0</v>
      </c>
      <c r="AD505" s="170">
        <v>0</v>
      </c>
      <c r="AE505" s="170">
        <v>0</v>
      </c>
      <c r="AF505" s="170">
        <v>0</v>
      </c>
      <c r="AG505" s="170">
        <v>0</v>
      </c>
      <c r="AL505"/>
    </row>
    <row r="506" spans="1:38" s="170" customFormat="1" ht="15">
      <c r="A506" s="170" t="s">
        <v>397</v>
      </c>
      <c r="B506" s="170" t="s">
        <v>316</v>
      </c>
      <c r="C506" s="170" t="s">
        <v>310</v>
      </c>
      <c r="D506" s="170" t="s">
        <v>310</v>
      </c>
      <c r="E506" s="170" t="s">
        <v>310</v>
      </c>
      <c r="F506" s="170" t="s">
        <v>310</v>
      </c>
      <c r="G506" s="170" t="s">
        <v>310</v>
      </c>
      <c r="H506" s="170" t="s">
        <v>310</v>
      </c>
      <c r="I506" s="170" t="s">
        <v>310</v>
      </c>
      <c r="J506" s="170" t="s">
        <v>310</v>
      </c>
      <c r="K506" s="170" t="s">
        <v>310</v>
      </c>
      <c r="L506" s="170" t="s">
        <v>310</v>
      </c>
      <c r="M506" s="170">
        <v>0</v>
      </c>
      <c r="N506" s="170">
        <v>0</v>
      </c>
      <c r="O506" s="170">
        <v>0</v>
      </c>
      <c r="P506" s="170">
        <v>0</v>
      </c>
      <c r="Q506" s="170">
        <v>0</v>
      </c>
      <c r="R506" s="170">
        <v>0</v>
      </c>
      <c r="S506" s="170">
        <v>0</v>
      </c>
      <c r="T506" s="170">
        <v>0</v>
      </c>
      <c r="U506" s="170">
        <v>0</v>
      </c>
      <c r="V506" s="170">
        <v>0</v>
      </c>
      <c r="W506" s="170">
        <v>0</v>
      </c>
      <c r="X506" s="170">
        <v>0</v>
      </c>
      <c r="Y506" s="170">
        <v>0</v>
      </c>
      <c r="Z506" s="170">
        <v>0</v>
      </c>
      <c r="AA506" s="170">
        <v>0</v>
      </c>
      <c r="AB506" s="170">
        <v>0</v>
      </c>
      <c r="AC506" s="170">
        <v>0</v>
      </c>
      <c r="AD506" s="170">
        <v>0</v>
      </c>
      <c r="AE506" s="170">
        <v>0</v>
      </c>
      <c r="AF506" s="170">
        <v>0</v>
      </c>
      <c r="AG506" s="170">
        <v>0</v>
      </c>
      <c r="AL506"/>
    </row>
    <row r="507" spans="1:38" s="170" customFormat="1" ht="15">
      <c r="A507" s="170" t="s">
        <v>397</v>
      </c>
      <c r="B507" s="170" t="s">
        <v>318</v>
      </c>
      <c r="C507" s="170" t="s">
        <v>310</v>
      </c>
      <c r="D507" s="170" t="s">
        <v>310</v>
      </c>
      <c r="E507" s="170" t="s">
        <v>310</v>
      </c>
      <c r="F507" s="170" t="s">
        <v>310</v>
      </c>
      <c r="G507" s="170" t="s">
        <v>310</v>
      </c>
      <c r="H507" s="170" t="s">
        <v>310</v>
      </c>
      <c r="I507" s="170" t="s">
        <v>310</v>
      </c>
      <c r="J507" s="170" t="s">
        <v>310</v>
      </c>
      <c r="K507" s="170" t="s">
        <v>310</v>
      </c>
      <c r="L507" s="170" t="s">
        <v>310</v>
      </c>
      <c r="M507" s="170">
        <v>0</v>
      </c>
      <c r="N507" s="170">
        <v>0</v>
      </c>
      <c r="O507" s="170">
        <v>0</v>
      </c>
      <c r="P507" s="170">
        <v>0</v>
      </c>
      <c r="Q507" s="170">
        <v>0</v>
      </c>
      <c r="R507" s="170">
        <v>0</v>
      </c>
      <c r="S507" s="170">
        <v>0</v>
      </c>
      <c r="T507" s="170">
        <v>0</v>
      </c>
      <c r="U507" s="170">
        <v>0</v>
      </c>
      <c r="V507" s="170">
        <v>0</v>
      </c>
      <c r="W507" s="170">
        <v>0</v>
      </c>
      <c r="X507" s="170">
        <v>0</v>
      </c>
      <c r="Y507" s="170">
        <v>0</v>
      </c>
      <c r="Z507" s="170">
        <v>0</v>
      </c>
      <c r="AA507" s="170">
        <v>0</v>
      </c>
      <c r="AB507" s="170">
        <v>0</v>
      </c>
      <c r="AC507" s="170">
        <v>0</v>
      </c>
      <c r="AD507" s="170">
        <v>0</v>
      </c>
      <c r="AE507" s="170">
        <v>0</v>
      </c>
      <c r="AF507" s="170">
        <v>0</v>
      </c>
      <c r="AG507" s="170">
        <v>0</v>
      </c>
      <c r="AL507"/>
    </row>
    <row r="508" spans="1:38" s="170" customFormat="1" ht="15">
      <c r="A508" s="170" t="s">
        <v>398</v>
      </c>
      <c r="B508" s="170" t="s">
        <v>309</v>
      </c>
      <c r="C508" s="170" t="s">
        <v>310</v>
      </c>
      <c r="D508" s="170" t="s">
        <v>310</v>
      </c>
      <c r="E508" s="170">
        <v>601.79999999999995</v>
      </c>
      <c r="F508" s="170">
        <v>572.20000000000005</v>
      </c>
      <c r="G508" s="170">
        <v>619.1</v>
      </c>
      <c r="H508" s="170">
        <v>571.70000000000005</v>
      </c>
      <c r="I508" s="170">
        <v>561.70000000000005</v>
      </c>
      <c r="J508" s="170">
        <v>564.79999999999995</v>
      </c>
      <c r="K508" s="170">
        <v>632.20000000000005</v>
      </c>
      <c r="L508" s="170">
        <v>719.4</v>
      </c>
      <c r="M508" s="170">
        <v>771.5</v>
      </c>
      <c r="N508" s="170">
        <v>842.9</v>
      </c>
      <c r="O508" s="170">
        <v>838.4</v>
      </c>
      <c r="P508" s="170">
        <v>739.4</v>
      </c>
      <c r="Q508" s="170">
        <v>745.9</v>
      </c>
      <c r="R508" s="170">
        <v>806.8</v>
      </c>
      <c r="S508" s="170">
        <v>793.7</v>
      </c>
      <c r="T508" s="170">
        <v>789.6</v>
      </c>
      <c r="U508" s="170">
        <v>786.6</v>
      </c>
      <c r="V508" s="170">
        <v>793.3</v>
      </c>
      <c r="W508" s="170">
        <v>763.7</v>
      </c>
      <c r="X508" s="170">
        <v>767.8</v>
      </c>
      <c r="Y508" s="170">
        <v>730.7</v>
      </c>
      <c r="Z508" s="170">
        <v>731.2</v>
      </c>
      <c r="AA508" s="170">
        <v>703.5</v>
      </c>
      <c r="AB508" s="170">
        <v>683.6</v>
      </c>
      <c r="AC508" s="170">
        <v>676.7</v>
      </c>
      <c r="AD508" s="170">
        <v>632.20000000000005</v>
      </c>
      <c r="AE508" s="170">
        <v>624.1</v>
      </c>
      <c r="AF508" s="170">
        <v>607.70000000000005</v>
      </c>
      <c r="AG508" s="170" t="s">
        <v>310</v>
      </c>
      <c r="AL508"/>
    </row>
    <row r="509" spans="1:38" s="170" customFormat="1" ht="15">
      <c r="A509" s="170" t="s">
        <v>398</v>
      </c>
      <c r="B509" s="170" t="s">
        <v>311</v>
      </c>
      <c r="C509" s="170" t="s">
        <v>310</v>
      </c>
      <c r="D509" s="170" t="s">
        <v>310</v>
      </c>
      <c r="E509" s="170">
        <v>0</v>
      </c>
      <c r="F509" s="170">
        <v>0</v>
      </c>
      <c r="G509" s="170">
        <v>0</v>
      </c>
      <c r="H509" s="170">
        <v>0</v>
      </c>
      <c r="I509" s="170">
        <v>0</v>
      </c>
      <c r="J509" s="170">
        <v>0</v>
      </c>
      <c r="K509" s="170">
        <v>0</v>
      </c>
      <c r="L509" s="170">
        <v>0</v>
      </c>
      <c r="M509" s="170">
        <v>0</v>
      </c>
      <c r="N509" s="170">
        <v>0</v>
      </c>
      <c r="O509" s="170">
        <v>0</v>
      </c>
      <c r="P509" s="170">
        <v>0</v>
      </c>
      <c r="Q509" s="170">
        <v>0</v>
      </c>
      <c r="R509" s="170">
        <v>0</v>
      </c>
      <c r="S509" s="170">
        <v>0</v>
      </c>
      <c r="T509" s="170">
        <v>0</v>
      </c>
      <c r="U509" s="170">
        <v>0</v>
      </c>
      <c r="V509" s="170">
        <v>0</v>
      </c>
      <c r="W509" s="170">
        <v>0</v>
      </c>
      <c r="X509" s="170">
        <v>0</v>
      </c>
      <c r="Y509" s="170">
        <v>0</v>
      </c>
      <c r="Z509" s="170">
        <v>0</v>
      </c>
      <c r="AA509" s="170">
        <v>0</v>
      </c>
      <c r="AB509" s="170">
        <v>0</v>
      </c>
      <c r="AC509" s="170">
        <v>0</v>
      </c>
      <c r="AD509" s="170">
        <v>0</v>
      </c>
      <c r="AE509" s="170">
        <v>0</v>
      </c>
      <c r="AF509" s="170">
        <v>0</v>
      </c>
      <c r="AG509" s="170" t="s">
        <v>310</v>
      </c>
      <c r="AL509"/>
    </row>
    <row r="510" spans="1:38" s="170" customFormat="1" ht="15">
      <c r="A510" s="170" t="s">
        <v>398</v>
      </c>
      <c r="B510" s="170" t="s">
        <v>313</v>
      </c>
      <c r="C510" s="170" t="s">
        <v>310</v>
      </c>
      <c r="D510" s="170" t="s">
        <v>310</v>
      </c>
      <c r="E510" s="170">
        <v>661</v>
      </c>
      <c r="F510" s="170">
        <v>683.7</v>
      </c>
      <c r="G510" s="170">
        <v>759</v>
      </c>
      <c r="H510" s="170">
        <v>648.4</v>
      </c>
      <c r="I510" s="170">
        <v>656.2</v>
      </c>
      <c r="J510" s="170">
        <v>650.9</v>
      </c>
      <c r="K510" s="170">
        <v>723.7</v>
      </c>
      <c r="L510" s="170">
        <v>821.8</v>
      </c>
      <c r="M510" s="170">
        <v>902.4</v>
      </c>
      <c r="N510" s="170">
        <v>992.8</v>
      </c>
      <c r="O510" s="170">
        <v>932.4</v>
      </c>
      <c r="P510" s="170">
        <v>802.4</v>
      </c>
      <c r="Q510" s="170">
        <v>818.3</v>
      </c>
      <c r="R510" s="170">
        <v>893.4</v>
      </c>
      <c r="S510" s="170">
        <v>905.5</v>
      </c>
      <c r="T510" s="170">
        <v>902.2</v>
      </c>
      <c r="U510" s="170">
        <v>907.2</v>
      </c>
      <c r="V510" s="170">
        <v>919</v>
      </c>
      <c r="W510" s="170">
        <v>933</v>
      </c>
      <c r="X510" s="170">
        <v>984.4</v>
      </c>
      <c r="Y510" s="170">
        <v>926.9</v>
      </c>
      <c r="Z510" s="170">
        <v>914.4</v>
      </c>
      <c r="AA510" s="170">
        <v>917.6</v>
      </c>
      <c r="AB510" s="170">
        <v>905.1</v>
      </c>
      <c r="AC510" s="170">
        <v>915.6</v>
      </c>
      <c r="AD510" s="170">
        <v>791.5</v>
      </c>
      <c r="AE510" s="170">
        <v>794.1</v>
      </c>
      <c r="AF510" s="170">
        <v>780.2</v>
      </c>
      <c r="AG510" s="170" t="s">
        <v>310</v>
      </c>
      <c r="AL510"/>
    </row>
    <row r="511" spans="1:38" s="170" customFormat="1" ht="15">
      <c r="A511" s="170" t="s">
        <v>398</v>
      </c>
      <c r="B511" s="170" t="s">
        <v>28</v>
      </c>
      <c r="C511" s="170" t="s">
        <v>310</v>
      </c>
      <c r="D511" s="170" t="s">
        <v>310</v>
      </c>
      <c r="E511" s="170">
        <v>504.9</v>
      </c>
      <c r="F511" s="170">
        <v>504.9</v>
      </c>
      <c r="G511" s="170">
        <v>504.9</v>
      </c>
      <c r="H511" s="170">
        <v>504.9</v>
      </c>
      <c r="I511" s="170">
        <v>504.9</v>
      </c>
      <c r="J511" s="170">
        <v>504.9</v>
      </c>
      <c r="K511" s="170">
        <v>504.9</v>
      </c>
      <c r="L511" s="170">
        <v>504.9</v>
      </c>
      <c r="M511" s="170">
        <v>504.9</v>
      </c>
      <c r="N511" s="170">
        <v>504.9</v>
      </c>
      <c r="O511" s="170">
        <v>504.9</v>
      </c>
      <c r="P511" s="170">
        <v>504.9</v>
      </c>
      <c r="Q511" s="170">
        <v>504.9</v>
      </c>
      <c r="R511" s="170">
        <v>504.9</v>
      </c>
      <c r="S511" s="170">
        <v>504.9</v>
      </c>
      <c r="T511" s="170">
        <v>504.9</v>
      </c>
      <c r="U511" s="170">
        <v>504.9</v>
      </c>
      <c r="V511" s="170">
        <v>504.9</v>
      </c>
      <c r="W511" s="170">
        <v>504.9</v>
      </c>
      <c r="X511" s="170">
        <v>504.9</v>
      </c>
      <c r="Y511" s="170">
        <v>504.9</v>
      </c>
      <c r="Z511" s="170">
        <v>504.9</v>
      </c>
      <c r="AA511" s="170">
        <v>504.9</v>
      </c>
      <c r="AB511" s="170">
        <v>504.9</v>
      </c>
      <c r="AC511" s="170">
        <v>504.9</v>
      </c>
      <c r="AD511" s="170">
        <v>504.9</v>
      </c>
      <c r="AE511" s="170">
        <v>504.9</v>
      </c>
      <c r="AF511" s="170">
        <v>504.9</v>
      </c>
      <c r="AG511" s="170" t="s">
        <v>310</v>
      </c>
      <c r="AL511"/>
    </row>
    <row r="512" spans="1:38" s="170" customFormat="1" ht="15">
      <c r="A512" s="170" t="s">
        <v>398</v>
      </c>
      <c r="B512" s="170" t="s">
        <v>316</v>
      </c>
      <c r="C512" s="170" t="s">
        <v>310</v>
      </c>
      <c r="D512" s="170" t="s">
        <v>310</v>
      </c>
      <c r="E512" s="170">
        <v>0</v>
      </c>
      <c r="F512" s="170">
        <v>0</v>
      </c>
      <c r="G512" s="170">
        <v>0</v>
      </c>
      <c r="H512" s="170">
        <v>0</v>
      </c>
      <c r="I512" s="170">
        <v>0</v>
      </c>
      <c r="J512" s="170">
        <v>0</v>
      </c>
      <c r="K512" s="170">
        <v>0</v>
      </c>
      <c r="L512" s="170">
        <v>0</v>
      </c>
      <c r="M512" s="170">
        <v>0</v>
      </c>
      <c r="N512" s="170">
        <v>0</v>
      </c>
      <c r="O512" s="170">
        <v>0</v>
      </c>
      <c r="P512" s="170">
        <v>0</v>
      </c>
      <c r="Q512" s="170">
        <v>0</v>
      </c>
      <c r="R512" s="170">
        <v>0</v>
      </c>
      <c r="S512" s="170">
        <v>0</v>
      </c>
      <c r="T512" s="170">
        <v>0</v>
      </c>
      <c r="U512" s="170">
        <v>0</v>
      </c>
      <c r="V512" s="170">
        <v>0</v>
      </c>
      <c r="W512" s="170">
        <v>0</v>
      </c>
      <c r="X512" s="170">
        <v>0</v>
      </c>
      <c r="Y512" s="170">
        <v>0</v>
      </c>
      <c r="Z512" s="170">
        <v>0</v>
      </c>
      <c r="AA512" s="170">
        <v>0</v>
      </c>
      <c r="AB512" s="170">
        <v>0</v>
      </c>
      <c r="AC512" s="170">
        <v>0</v>
      </c>
      <c r="AD512" s="170">
        <v>0</v>
      </c>
      <c r="AE512" s="170">
        <v>0</v>
      </c>
      <c r="AF512" s="170">
        <v>0</v>
      </c>
      <c r="AG512" s="170" t="s">
        <v>310</v>
      </c>
      <c r="AL512"/>
    </row>
    <row r="513" spans="1:38" s="170" customFormat="1" ht="15">
      <c r="A513" s="170" t="s">
        <v>398</v>
      </c>
      <c r="B513" s="170" t="s">
        <v>318</v>
      </c>
      <c r="C513" s="170" t="s">
        <v>310</v>
      </c>
      <c r="D513" s="170" t="s">
        <v>310</v>
      </c>
      <c r="E513" s="170">
        <v>0</v>
      </c>
      <c r="F513" s="170">
        <v>0</v>
      </c>
      <c r="G513" s="170">
        <v>0</v>
      </c>
      <c r="H513" s="170">
        <v>0</v>
      </c>
      <c r="I513" s="170">
        <v>0</v>
      </c>
      <c r="J513" s="170">
        <v>0</v>
      </c>
      <c r="K513" s="170">
        <v>0</v>
      </c>
      <c r="L513" s="170">
        <v>0</v>
      </c>
      <c r="M513" s="170">
        <v>0</v>
      </c>
      <c r="N513" s="170">
        <v>0</v>
      </c>
      <c r="O513" s="170">
        <v>0</v>
      </c>
      <c r="P513" s="170">
        <v>0</v>
      </c>
      <c r="Q513" s="170">
        <v>0</v>
      </c>
      <c r="R513" s="170">
        <v>0</v>
      </c>
      <c r="S513" s="170">
        <v>0</v>
      </c>
      <c r="T513" s="170">
        <v>0</v>
      </c>
      <c r="U513" s="170">
        <v>0</v>
      </c>
      <c r="V513" s="170">
        <v>0</v>
      </c>
      <c r="W513" s="170">
        <v>0</v>
      </c>
      <c r="X513" s="170">
        <v>0</v>
      </c>
      <c r="Y513" s="170">
        <v>0</v>
      </c>
      <c r="Z513" s="170">
        <v>0</v>
      </c>
      <c r="AA513" s="170">
        <v>0</v>
      </c>
      <c r="AB513" s="170">
        <v>0</v>
      </c>
      <c r="AC513" s="170">
        <v>0</v>
      </c>
      <c r="AD513" s="170">
        <v>0</v>
      </c>
      <c r="AE513" s="170">
        <v>0</v>
      </c>
      <c r="AF513" s="170">
        <v>0</v>
      </c>
      <c r="AG513" s="170" t="s">
        <v>310</v>
      </c>
      <c r="AL513"/>
    </row>
    <row r="514" spans="1:38" s="170" customFormat="1" ht="15">
      <c r="A514" s="170" t="s">
        <v>399</v>
      </c>
      <c r="B514" s="170" t="s">
        <v>309</v>
      </c>
      <c r="C514" s="170" t="s">
        <v>310</v>
      </c>
      <c r="D514" s="170" t="s">
        <v>310</v>
      </c>
      <c r="E514" s="170">
        <v>158</v>
      </c>
      <c r="F514" s="170">
        <v>116.5</v>
      </c>
      <c r="G514" s="170">
        <v>83.1</v>
      </c>
      <c r="H514" s="170">
        <v>127.9</v>
      </c>
      <c r="I514" s="170">
        <v>131.1</v>
      </c>
      <c r="J514" s="170">
        <v>139.19999999999999</v>
      </c>
      <c r="K514" s="170">
        <v>124.2</v>
      </c>
      <c r="L514" s="170">
        <v>105.4</v>
      </c>
      <c r="M514" s="170">
        <v>113.7</v>
      </c>
      <c r="N514" s="170">
        <v>110.7</v>
      </c>
      <c r="O514" s="170">
        <v>115.5</v>
      </c>
      <c r="P514" s="170">
        <v>104.4</v>
      </c>
      <c r="Q514" s="170">
        <v>96.8</v>
      </c>
      <c r="R514" s="170">
        <v>109.4</v>
      </c>
      <c r="S514" s="170">
        <v>106.4</v>
      </c>
      <c r="T514" s="170">
        <v>103.3</v>
      </c>
      <c r="U514" s="170">
        <v>145.80000000000001</v>
      </c>
      <c r="V514" s="170">
        <v>144.5</v>
      </c>
      <c r="W514" s="170">
        <v>106.8</v>
      </c>
      <c r="X514" s="170">
        <v>93.7</v>
      </c>
      <c r="Y514" s="170">
        <v>98.8</v>
      </c>
      <c r="Z514" s="170">
        <v>93.3</v>
      </c>
      <c r="AA514" s="170">
        <v>123.2</v>
      </c>
      <c r="AB514" s="170">
        <v>152.30000000000001</v>
      </c>
      <c r="AC514" s="170">
        <v>114.1</v>
      </c>
      <c r="AD514" s="170">
        <v>84.2</v>
      </c>
      <c r="AE514" s="170">
        <v>87.4</v>
      </c>
      <c r="AF514" s="170">
        <v>113.6</v>
      </c>
      <c r="AG514" s="170" t="s">
        <v>310</v>
      </c>
      <c r="AL514"/>
    </row>
    <row r="515" spans="1:38" s="170" customFormat="1" ht="15">
      <c r="A515" s="170" t="s">
        <v>399</v>
      </c>
      <c r="B515" s="170" t="s">
        <v>311</v>
      </c>
      <c r="C515" s="170" t="s">
        <v>310</v>
      </c>
      <c r="D515" s="170" t="s">
        <v>310</v>
      </c>
      <c r="E515" s="170">
        <v>486.5</v>
      </c>
      <c r="F515" s="170">
        <v>532.79999999999995</v>
      </c>
      <c r="G515" s="170">
        <v>590.29999999999995</v>
      </c>
      <c r="H515" s="170">
        <v>527</v>
      </c>
      <c r="I515" s="170">
        <v>549.1</v>
      </c>
      <c r="J515" s="170">
        <v>546.4</v>
      </c>
      <c r="K515" s="170">
        <v>546.20000000000005</v>
      </c>
      <c r="L515" s="170">
        <v>541.6</v>
      </c>
      <c r="M515" s="170">
        <v>537.9</v>
      </c>
      <c r="N515" s="170">
        <v>519</v>
      </c>
      <c r="O515" s="170">
        <v>518.4</v>
      </c>
      <c r="P515" s="170">
        <v>682.1</v>
      </c>
      <c r="Q515" s="170">
        <v>620.70000000000005</v>
      </c>
      <c r="R515" s="170">
        <v>374.8</v>
      </c>
      <c r="S515" s="170">
        <v>368.9</v>
      </c>
      <c r="T515" s="170">
        <v>363.9</v>
      </c>
      <c r="U515" s="170">
        <v>472.2</v>
      </c>
      <c r="V515" s="170">
        <v>455.1</v>
      </c>
      <c r="W515" s="170">
        <v>365.2</v>
      </c>
      <c r="X515" s="170">
        <v>364.8</v>
      </c>
      <c r="Y515" s="170">
        <v>392.1</v>
      </c>
      <c r="Z515" s="170">
        <v>396.7</v>
      </c>
      <c r="AA515" s="170">
        <v>454.7</v>
      </c>
      <c r="AB515" s="170">
        <v>437.7</v>
      </c>
      <c r="AC515" s="170">
        <v>452.4</v>
      </c>
      <c r="AD515" s="170">
        <v>466.7</v>
      </c>
      <c r="AE515" s="170">
        <v>497</v>
      </c>
      <c r="AF515" s="170">
        <v>470.4</v>
      </c>
      <c r="AG515" s="170" t="s">
        <v>310</v>
      </c>
      <c r="AL515"/>
    </row>
    <row r="516" spans="1:38" s="170" customFormat="1" ht="15">
      <c r="A516" s="170" t="s">
        <v>399</v>
      </c>
      <c r="B516" s="170" t="s">
        <v>313</v>
      </c>
      <c r="C516" s="170" t="s">
        <v>310</v>
      </c>
      <c r="D516" s="170" t="s">
        <v>310</v>
      </c>
      <c r="E516" s="170">
        <v>0</v>
      </c>
      <c r="F516" s="170">
        <v>0</v>
      </c>
      <c r="G516" s="170">
        <v>0</v>
      </c>
      <c r="H516" s="170">
        <v>0</v>
      </c>
      <c r="I516" s="170">
        <v>0</v>
      </c>
      <c r="J516" s="170">
        <v>0</v>
      </c>
      <c r="K516" s="170">
        <v>0</v>
      </c>
      <c r="L516" s="170">
        <v>0</v>
      </c>
      <c r="M516" s="170">
        <v>0</v>
      </c>
      <c r="N516" s="170">
        <v>0</v>
      </c>
      <c r="O516" s="170">
        <v>0</v>
      </c>
      <c r="P516" s="170">
        <v>0</v>
      </c>
      <c r="Q516" s="170">
        <v>0</v>
      </c>
      <c r="R516" s="170">
        <v>926.7</v>
      </c>
      <c r="S516" s="170">
        <v>926.8</v>
      </c>
      <c r="T516" s="170">
        <v>951.6</v>
      </c>
      <c r="U516" s="170">
        <v>919</v>
      </c>
      <c r="V516" s="170">
        <v>944.4</v>
      </c>
      <c r="W516" s="170">
        <v>927.6</v>
      </c>
      <c r="X516" s="170">
        <v>925</v>
      </c>
      <c r="Y516" s="170">
        <v>946</v>
      </c>
      <c r="Z516" s="170">
        <v>279.60000000000002</v>
      </c>
      <c r="AA516" s="170">
        <v>355.6</v>
      </c>
      <c r="AB516" s="170">
        <v>362.1</v>
      </c>
      <c r="AC516" s="170">
        <v>355</v>
      </c>
      <c r="AD516" s="170">
        <v>464.4</v>
      </c>
      <c r="AE516" s="170">
        <v>404.3</v>
      </c>
      <c r="AF516" s="170">
        <v>390.1</v>
      </c>
      <c r="AG516" s="170" t="s">
        <v>310</v>
      </c>
      <c r="AL516"/>
    </row>
    <row r="517" spans="1:38" s="170" customFormat="1" ht="15">
      <c r="A517" s="170" t="s">
        <v>399</v>
      </c>
      <c r="B517" s="170" t="s">
        <v>28</v>
      </c>
      <c r="C517" s="170" t="s">
        <v>310</v>
      </c>
      <c r="D517" s="170" t="s">
        <v>310</v>
      </c>
      <c r="E517" s="170">
        <v>310.39999999999998</v>
      </c>
      <c r="F517" s="170">
        <v>310.39999999999998</v>
      </c>
      <c r="G517" s="170">
        <v>310.5</v>
      </c>
      <c r="H517" s="170">
        <v>310.39999999999998</v>
      </c>
      <c r="I517" s="170">
        <v>310.39999999999998</v>
      </c>
      <c r="J517" s="170">
        <v>310.39999999999998</v>
      </c>
      <c r="K517" s="170">
        <v>310.3</v>
      </c>
      <c r="L517" s="170">
        <v>310.39999999999998</v>
      </c>
      <c r="M517" s="170">
        <v>331</v>
      </c>
      <c r="N517" s="170">
        <v>371.3</v>
      </c>
      <c r="O517" s="170">
        <v>383.6</v>
      </c>
      <c r="P517" s="170">
        <v>319.7</v>
      </c>
      <c r="Q517" s="170">
        <v>318.5</v>
      </c>
      <c r="R517" s="170">
        <v>231.5</v>
      </c>
      <c r="S517" s="170">
        <v>229.3</v>
      </c>
      <c r="T517" s="170">
        <v>217.5</v>
      </c>
      <c r="U517" s="170">
        <v>252.4</v>
      </c>
      <c r="V517" s="170">
        <v>252.6</v>
      </c>
      <c r="W517" s="170">
        <v>224.4</v>
      </c>
      <c r="X517" s="170">
        <v>214.2</v>
      </c>
      <c r="Y517" s="170">
        <v>252.6</v>
      </c>
      <c r="Z517" s="170">
        <v>222.1</v>
      </c>
      <c r="AA517" s="170">
        <v>395.4</v>
      </c>
      <c r="AB517" s="170">
        <v>247.1</v>
      </c>
      <c r="AC517" s="170">
        <v>248.6</v>
      </c>
      <c r="AD517" s="170">
        <v>262.7</v>
      </c>
      <c r="AE517" s="170">
        <v>282.60000000000002</v>
      </c>
      <c r="AF517" s="170">
        <v>339.4</v>
      </c>
      <c r="AG517" s="170" t="s">
        <v>310</v>
      </c>
      <c r="AL517"/>
    </row>
    <row r="518" spans="1:38" s="170" customFormat="1" ht="15">
      <c r="A518" s="170" t="s">
        <v>399</v>
      </c>
      <c r="B518" s="170" t="s">
        <v>316</v>
      </c>
      <c r="C518" s="170" t="s">
        <v>310</v>
      </c>
      <c r="D518" s="170" t="s">
        <v>310</v>
      </c>
      <c r="E518" s="170">
        <v>0</v>
      </c>
      <c r="F518" s="170">
        <v>0</v>
      </c>
      <c r="G518" s="170">
        <v>0</v>
      </c>
      <c r="H518" s="170">
        <v>0</v>
      </c>
      <c r="I518" s="170">
        <v>0</v>
      </c>
      <c r="J518" s="170">
        <v>0</v>
      </c>
      <c r="K518" s="170">
        <v>0</v>
      </c>
      <c r="L518" s="170">
        <v>0</v>
      </c>
      <c r="M518" s="170">
        <v>0</v>
      </c>
      <c r="N518" s="170">
        <v>0</v>
      </c>
      <c r="O518" s="170">
        <v>0</v>
      </c>
      <c r="P518" s="170">
        <v>0</v>
      </c>
      <c r="Q518" s="170">
        <v>0</v>
      </c>
      <c r="R518" s="170">
        <v>0</v>
      </c>
      <c r="S518" s="170">
        <v>0</v>
      </c>
      <c r="T518" s="170">
        <v>0</v>
      </c>
      <c r="U518" s="170">
        <v>0</v>
      </c>
      <c r="V518" s="170">
        <v>0</v>
      </c>
      <c r="W518" s="170">
        <v>0</v>
      </c>
      <c r="X518" s="170">
        <v>0</v>
      </c>
      <c r="Y518" s="170">
        <v>0</v>
      </c>
      <c r="Z518" s="170">
        <v>0</v>
      </c>
      <c r="AA518" s="170">
        <v>0</v>
      </c>
      <c r="AB518" s="170">
        <v>0</v>
      </c>
      <c r="AC518" s="170">
        <v>0</v>
      </c>
      <c r="AD518" s="170">
        <v>0</v>
      </c>
      <c r="AE518" s="170">
        <v>0</v>
      </c>
      <c r="AF518" s="170">
        <v>0</v>
      </c>
      <c r="AG518" s="170" t="s">
        <v>310</v>
      </c>
      <c r="AL518"/>
    </row>
    <row r="519" spans="1:38" s="170" customFormat="1" ht="15">
      <c r="A519" s="170" t="s">
        <v>399</v>
      </c>
      <c r="B519" s="170" t="s">
        <v>318</v>
      </c>
      <c r="C519" s="170" t="s">
        <v>310</v>
      </c>
      <c r="D519" s="170" t="s">
        <v>310</v>
      </c>
      <c r="E519" s="170">
        <v>0</v>
      </c>
      <c r="F519" s="170">
        <v>0</v>
      </c>
      <c r="G519" s="170">
        <v>0</v>
      </c>
      <c r="H519" s="170">
        <v>0</v>
      </c>
      <c r="I519" s="170">
        <v>0</v>
      </c>
      <c r="J519" s="170">
        <v>0</v>
      </c>
      <c r="K519" s="170">
        <v>0</v>
      </c>
      <c r="L519" s="170">
        <v>0</v>
      </c>
      <c r="M519" s="170">
        <v>0</v>
      </c>
      <c r="N519" s="170">
        <v>0</v>
      </c>
      <c r="O519" s="170">
        <v>0</v>
      </c>
      <c r="P519" s="170">
        <v>0</v>
      </c>
      <c r="Q519" s="170">
        <v>0</v>
      </c>
      <c r="R519" s="170">
        <v>0</v>
      </c>
      <c r="S519" s="170">
        <v>0</v>
      </c>
      <c r="T519" s="170">
        <v>0</v>
      </c>
      <c r="U519" s="170">
        <v>0</v>
      </c>
      <c r="V519" s="170">
        <v>0</v>
      </c>
      <c r="W519" s="170">
        <v>0</v>
      </c>
      <c r="X519" s="170">
        <v>0</v>
      </c>
      <c r="Y519" s="170">
        <v>0</v>
      </c>
      <c r="Z519" s="170">
        <v>0</v>
      </c>
      <c r="AA519" s="170">
        <v>0</v>
      </c>
      <c r="AB519" s="170">
        <v>0</v>
      </c>
      <c r="AC519" s="170">
        <v>0</v>
      </c>
      <c r="AD519" s="170">
        <v>0</v>
      </c>
      <c r="AE519" s="170">
        <v>0</v>
      </c>
      <c r="AF519" s="170">
        <v>0</v>
      </c>
      <c r="AG519" s="170" t="s">
        <v>310</v>
      </c>
      <c r="AL519"/>
    </row>
    <row r="520" spans="1:38" s="170" customFormat="1" ht="15">
      <c r="A520" s="170" t="s">
        <v>400</v>
      </c>
      <c r="B520" s="170" t="s">
        <v>309</v>
      </c>
      <c r="C520" s="170" t="s">
        <v>310</v>
      </c>
      <c r="D520" s="170" t="s">
        <v>310</v>
      </c>
      <c r="E520" s="170" t="s">
        <v>310</v>
      </c>
      <c r="F520" s="170" t="s">
        <v>310</v>
      </c>
      <c r="G520" s="170" t="s">
        <v>310</v>
      </c>
      <c r="H520" s="170" t="s">
        <v>310</v>
      </c>
      <c r="I520" s="170" t="s">
        <v>310</v>
      </c>
      <c r="J520" s="170" t="s">
        <v>310</v>
      </c>
      <c r="K520" s="170" t="s">
        <v>310</v>
      </c>
      <c r="L520" s="170" t="s">
        <v>310</v>
      </c>
      <c r="M520" s="170">
        <v>0</v>
      </c>
      <c r="N520" s="170">
        <v>0</v>
      </c>
      <c r="O520" s="170">
        <v>0</v>
      </c>
      <c r="P520" s="170">
        <v>0</v>
      </c>
      <c r="Q520" s="170">
        <v>0</v>
      </c>
      <c r="R520" s="170">
        <v>0</v>
      </c>
      <c r="S520" s="170">
        <v>0</v>
      </c>
      <c r="T520" s="170">
        <v>0</v>
      </c>
      <c r="U520" s="170">
        <v>0</v>
      </c>
      <c r="V520" s="170">
        <v>0</v>
      </c>
      <c r="W520" s="170">
        <v>0</v>
      </c>
      <c r="X520" s="170">
        <v>0</v>
      </c>
      <c r="Y520" s="170">
        <v>0</v>
      </c>
      <c r="Z520" s="170">
        <v>0</v>
      </c>
      <c r="AA520" s="170">
        <v>0</v>
      </c>
      <c r="AB520" s="170">
        <v>227.7</v>
      </c>
      <c r="AC520" s="170">
        <v>423.3</v>
      </c>
      <c r="AD520" s="170">
        <v>448.1</v>
      </c>
      <c r="AE520" s="170">
        <v>407.9</v>
      </c>
      <c r="AF520" s="170">
        <v>448.1</v>
      </c>
      <c r="AG520" s="170" t="s">
        <v>310</v>
      </c>
      <c r="AL520"/>
    </row>
    <row r="521" spans="1:38" s="170" customFormat="1" ht="15">
      <c r="A521" s="170" t="s">
        <v>400</v>
      </c>
      <c r="B521" s="170" t="s">
        <v>311</v>
      </c>
      <c r="C521" s="170" t="s">
        <v>310</v>
      </c>
      <c r="D521" s="170" t="s">
        <v>310</v>
      </c>
      <c r="E521" s="170" t="s">
        <v>310</v>
      </c>
      <c r="F521" s="170" t="s">
        <v>310</v>
      </c>
      <c r="G521" s="170" t="s">
        <v>310</v>
      </c>
      <c r="H521" s="170" t="s">
        <v>310</v>
      </c>
      <c r="I521" s="170" t="s">
        <v>310</v>
      </c>
      <c r="J521" s="170" t="s">
        <v>310</v>
      </c>
      <c r="K521" s="170" t="s">
        <v>310</v>
      </c>
      <c r="L521" s="170" t="s">
        <v>310</v>
      </c>
      <c r="M521" s="170">
        <v>0</v>
      </c>
      <c r="N521" s="170">
        <v>0</v>
      </c>
      <c r="O521" s="170">
        <v>0</v>
      </c>
      <c r="P521" s="170">
        <v>0</v>
      </c>
      <c r="Q521" s="170">
        <v>0</v>
      </c>
      <c r="R521" s="170">
        <v>0</v>
      </c>
      <c r="S521" s="170">
        <v>0</v>
      </c>
      <c r="T521" s="170">
        <v>0</v>
      </c>
      <c r="U521" s="170">
        <v>0</v>
      </c>
      <c r="V521" s="170">
        <v>0</v>
      </c>
      <c r="W521" s="170">
        <v>0</v>
      </c>
      <c r="X521" s="170">
        <v>0</v>
      </c>
      <c r="Y521" s="170">
        <v>0</v>
      </c>
      <c r="Z521" s="170">
        <v>0</v>
      </c>
      <c r="AA521" s="170">
        <v>0</v>
      </c>
      <c r="AB521" s="170">
        <v>1643.4</v>
      </c>
      <c r="AC521" s="170">
        <v>1364.9</v>
      </c>
      <c r="AD521" s="170">
        <v>1274</v>
      </c>
      <c r="AE521" s="170">
        <v>1167.9000000000001</v>
      </c>
      <c r="AF521" s="170">
        <v>1226.9000000000001</v>
      </c>
      <c r="AG521" s="170" t="s">
        <v>310</v>
      </c>
      <c r="AL521"/>
    </row>
    <row r="522" spans="1:38" s="170" customFormat="1" ht="15">
      <c r="A522" s="170" t="s">
        <v>400</v>
      </c>
      <c r="B522" s="170" t="s">
        <v>313</v>
      </c>
      <c r="C522" s="170" t="s">
        <v>310</v>
      </c>
      <c r="D522" s="170" t="s">
        <v>310</v>
      </c>
      <c r="E522" s="170" t="s">
        <v>310</v>
      </c>
      <c r="F522" s="170" t="s">
        <v>310</v>
      </c>
      <c r="G522" s="170" t="s">
        <v>310</v>
      </c>
      <c r="H522" s="170" t="s">
        <v>310</v>
      </c>
      <c r="I522" s="170" t="s">
        <v>310</v>
      </c>
      <c r="J522" s="170" t="s">
        <v>310</v>
      </c>
      <c r="K522" s="170" t="s">
        <v>310</v>
      </c>
      <c r="L522" s="170" t="s">
        <v>310</v>
      </c>
      <c r="M522" s="170">
        <v>0</v>
      </c>
      <c r="N522" s="170">
        <v>0</v>
      </c>
      <c r="O522" s="170">
        <v>0</v>
      </c>
      <c r="P522" s="170">
        <v>0</v>
      </c>
      <c r="Q522" s="170">
        <v>0</v>
      </c>
      <c r="R522" s="170">
        <v>0</v>
      </c>
      <c r="S522" s="170">
        <v>0</v>
      </c>
      <c r="T522" s="170">
        <v>0</v>
      </c>
      <c r="U522" s="170">
        <v>0</v>
      </c>
      <c r="V522" s="170">
        <v>0</v>
      </c>
      <c r="W522" s="170">
        <v>0</v>
      </c>
      <c r="X522" s="170">
        <v>0</v>
      </c>
      <c r="Y522" s="170">
        <v>0</v>
      </c>
      <c r="Z522" s="170">
        <v>0</v>
      </c>
      <c r="AA522" s="170">
        <v>0</v>
      </c>
      <c r="AB522" s="170">
        <v>0</v>
      </c>
      <c r="AC522" s="170">
        <v>0</v>
      </c>
      <c r="AD522" s="170">
        <v>0</v>
      </c>
      <c r="AE522" s="170">
        <v>0</v>
      </c>
      <c r="AF522" s="170">
        <v>0</v>
      </c>
      <c r="AG522" s="170" t="s">
        <v>310</v>
      </c>
      <c r="AL522"/>
    </row>
    <row r="523" spans="1:38" s="170" customFormat="1" ht="15">
      <c r="A523" s="170" t="s">
        <v>400</v>
      </c>
      <c r="B523" s="170" t="s">
        <v>28</v>
      </c>
      <c r="C523" s="170" t="s">
        <v>310</v>
      </c>
      <c r="D523" s="170" t="s">
        <v>310</v>
      </c>
      <c r="E523" s="170" t="s">
        <v>310</v>
      </c>
      <c r="F523" s="170" t="s">
        <v>310</v>
      </c>
      <c r="G523" s="170" t="s">
        <v>310</v>
      </c>
      <c r="H523" s="170" t="s">
        <v>310</v>
      </c>
      <c r="I523" s="170" t="s">
        <v>310</v>
      </c>
      <c r="J523" s="170" t="s">
        <v>310</v>
      </c>
      <c r="K523" s="170" t="s">
        <v>310</v>
      </c>
      <c r="L523" s="170" t="s">
        <v>310</v>
      </c>
      <c r="M523" s="170">
        <v>0</v>
      </c>
      <c r="N523" s="170">
        <v>0</v>
      </c>
      <c r="O523" s="170">
        <v>0</v>
      </c>
      <c r="P523" s="170">
        <v>0</v>
      </c>
      <c r="Q523" s="170">
        <v>0</v>
      </c>
      <c r="R523" s="170">
        <v>0</v>
      </c>
      <c r="S523" s="170">
        <v>0</v>
      </c>
      <c r="T523" s="170">
        <v>0</v>
      </c>
      <c r="U523" s="170">
        <v>0</v>
      </c>
      <c r="V523" s="170">
        <v>0</v>
      </c>
      <c r="W523" s="170">
        <v>0</v>
      </c>
      <c r="X523" s="170">
        <v>0</v>
      </c>
      <c r="Y523" s="170">
        <v>0</v>
      </c>
      <c r="Z523" s="170">
        <v>0</v>
      </c>
      <c r="AA523" s="170">
        <v>0</v>
      </c>
      <c r="AB523" s="170">
        <v>0</v>
      </c>
      <c r="AC523" s="170">
        <v>0</v>
      </c>
      <c r="AD523" s="170">
        <v>0</v>
      </c>
      <c r="AE523" s="170">
        <v>0</v>
      </c>
      <c r="AF523" s="170">
        <v>0</v>
      </c>
      <c r="AG523" s="170" t="s">
        <v>310</v>
      </c>
      <c r="AL523"/>
    </row>
    <row r="524" spans="1:38" s="170" customFormat="1" ht="15">
      <c r="A524" s="170" t="s">
        <v>400</v>
      </c>
      <c r="B524" s="170" t="s">
        <v>316</v>
      </c>
      <c r="C524" s="170" t="s">
        <v>310</v>
      </c>
      <c r="D524" s="170" t="s">
        <v>310</v>
      </c>
      <c r="E524" s="170" t="s">
        <v>310</v>
      </c>
      <c r="F524" s="170" t="s">
        <v>310</v>
      </c>
      <c r="G524" s="170" t="s">
        <v>310</v>
      </c>
      <c r="H524" s="170" t="s">
        <v>310</v>
      </c>
      <c r="I524" s="170" t="s">
        <v>310</v>
      </c>
      <c r="J524" s="170" t="s">
        <v>310</v>
      </c>
      <c r="K524" s="170" t="s">
        <v>310</v>
      </c>
      <c r="L524" s="170" t="s">
        <v>310</v>
      </c>
      <c r="M524" s="170">
        <v>0</v>
      </c>
      <c r="N524" s="170">
        <v>0</v>
      </c>
      <c r="O524" s="170">
        <v>0</v>
      </c>
      <c r="P524" s="170">
        <v>0</v>
      </c>
      <c r="Q524" s="170">
        <v>0</v>
      </c>
      <c r="R524" s="170">
        <v>0</v>
      </c>
      <c r="S524" s="170">
        <v>0</v>
      </c>
      <c r="T524" s="170">
        <v>0</v>
      </c>
      <c r="U524" s="170">
        <v>0</v>
      </c>
      <c r="V524" s="170">
        <v>0</v>
      </c>
      <c r="W524" s="170">
        <v>0</v>
      </c>
      <c r="X524" s="170">
        <v>0</v>
      </c>
      <c r="Y524" s="170">
        <v>0</v>
      </c>
      <c r="Z524" s="170">
        <v>0</v>
      </c>
      <c r="AA524" s="170">
        <v>0</v>
      </c>
      <c r="AB524" s="170">
        <v>0</v>
      </c>
      <c r="AC524" s="170">
        <v>0</v>
      </c>
      <c r="AD524" s="170">
        <v>0</v>
      </c>
      <c r="AE524" s="170">
        <v>0</v>
      </c>
      <c r="AF524" s="170">
        <v>0</v>
      </c>
      <c r="AG524" s="170" t="s">
        <v>310</v>
      </c>
      <c r="AL524"/>
    </row>
    <row r="525" spans="1:38" s="170" customFormat="1" ht="15">
      <c r="A525" s="170" t="s">
        <v>400</v>
      </c>
      <c r="B525" s="170" t="s">
        <v>318</v>
      </c>
      <c r="C525" s="170" t="s">
        <v>310</v>
      </c>
      <c r="D525" s="170" t="s">
        <v>310</v>
      </c>
      <c r="E525" s="170" t="s">
        <v>310</v>
      </c>
      <c r="F525" s="170" t="s">
        <v>310</v>
      </c>
      <c r="G525" s="170" t="s">
        <v>310</v>
      </c>
      <c r="H525" s="170" t="s">
        <v>310</v>
      </c>
      <c r="I525" s="170" t="s">
        <v>310</v>
      </c>
      <c r="J525" s="170" t="s">
        <v>310</v>
      </c>
      <c r="K525" s="170" t="s">
        <v>310</v>
      </c>
      <c r="L525" s="170" t="s">
        <v>310</v>
      </c>
      <c r="M525" s="170">
        <v>0</v>
      </c>
      <c r="N525" s="170">
        <v>0</v>
      </c>
      <c r="O525" s="170">
        <v>0</v>
      </c>
      <c r="P525" s="170">
        <v>0</v>
      </c>
      <c r="Q525" s="170">
        <v>0</v>
      </c>
      <c r="R525" s="170">
        <v>0</v>
      </c>
      <c r="S525" s="170">
        <v>0</v>
      </c>
      <c r="T525" s="170">
        <v>0</v>
      </c>
      <c r="U525" s="170">
        <v>0</v>
      </c>
      <c r="V525" s="170">
        <v>0</v>
      </c>
      <c r="W525" s="170">
        <v>0</v>
      </c>
      <c r="X525" s="170">
        <v>0</v>
      </c>
      <c r="Y525" s="170">
        <v>0</v>
      </c>
      <c r="Z525" s="170">
        <v>2240</v>
      </c>
      <c r="AA525" s="170">
        <v>2240</v>
      </c>
      <c r="AB525" s="170">
        <v>1764</v>
      </c>
      <c r="AC525" s="170">
        <v>1769.6</v>
      </c>
      <c r="AD525" s="170">
        <v>1769.6</v>
      </c>
      <c r="AE525" s="170">
        <v>1769.6</v>
      </c>
      <c r="AF525" s="170">
        <v>1769.6</v>
      </c>
      <c r="AG525" s="170" t="s">
        <v>310</v>
      </c>
      <c r="AL525"/>
    </row>
    <row r="526" spans="1:38" s="170" customFormat="1" ht="15">
      <c r="A526" s="170" t="s">
        <v>401</v>
      </c>
      <c r="B526" s="170" t="s">
        <v>309</v>
      </c>
      <c r="C526" s="170">
        <v>286.5</v>
      </c>
      <c r="D526" s="170">
        <v>271.10000000000002</v>
      </c>
      <c r="E526" s="170">
        <v>282.8</v>
      </c>
      <c r="F526" s="170">
        <v>275.39999999999998</v>
      </c>
      <c r="G526" s="170">
        <v>253.3</v>
      </c>
      <c r="H526" s="170">
        <v>241</v>
      </c>
      <c r="I526" s="170">
        <v>264.3</v>
      </c>
      <c r="J526" s="170">
        <v>219.6</v>
      </c>
      <c r="K526" s="170">
        <v>199.4</v>
      </c>
      <c r="L526" s="170">
        <v>219.7</v>
      </c>
      <c r="M526" s="170">
        <v>201.1</v>
      </c>
      <c r="N526" s="170">
        <v>190.6</v>
      </c>
      <c r="O526" s="170">
        <v>189.1</v>
      </c>
      <c r="P526" s="170">
        <v>183.6</v>
      </c>
      <c r="Q526" s="170">
        <v>167.2</v>
      </c>
      <c r="R526" s="170">
        <v>162.69999999999999</v>
      </c>
      <c r="S526" s="170">
        <v>168.3</v>
      </c>
      <c r="T526" s="170">
        <v>165</v>
      </c>
      <c r="U526" s="170">
        <v>163.19999999999999</v>
      </c>
      <c r="V526" s="170">
        <v>154</v>
      </c>
      <c r="W526" s="170">
        <v>162.69999999999999</v>
      </c>
      <c r="X526" s="170">
        <v>167.4</v>
      </c>
      <c r="Y526" s="170">
        <v>145</v>
      </c>
      <c r="Z526" s="170">
        <v>154</v>
      </c>
      <c r="AA526" s="170">
        <v>145.30000000000001</v>
      </c>
      <c r="AB526" s="170">
        <v>147.30000000000001</v>
      </c>
      <c r="AC526" s="170">
        <v>129.6</v>
      </c>
      <c r="AD526" s="170">
        <v>99.1</v>
      </c>
      <c r="AE526" s="170">
        <v>130.80000000000001</v>
      </c>
      <c r="AF526" s="170">
        <v>128.1</v>
      </c>
      <c r="AG526" s="170">
        <v>108.5</v>
      </c>
      <c r="AL526"/>
    </row>
    <row r="527" spans="1:38" s="170" customFormat="1" ht="15">
      <c r="A527" s="170" t="s">
        <v>401</v>
      </c>
      <c r="B527" s="170" t="s">
        <v>311</v>
      </c>
      <c r="C527" s="170">
        <v>594.4</v>
      </c>
      <c r="D527" s="170">
        <v>532.5</v>
      </c>
      <c r="E527" s="170">
        <v>520.70000000000005</v>
      </c>
      <c r="F527" s="170">
        <v>526.70000000000005</v>
      </c>
      <c r="G527" s="170">
        <v>545.5</v>
      </c>
      <c r="H527" s="170">
        <v>527.20000000000005</v>
      </c>
      <c r="I527" s="170">
        <v>511.5</v>
      </c>
      <c r="J527" s="170">
        <v>537.79999999999995</v>
      </c>
      <c r="K527" s="170">
        <v>593.79999999999995</v>
      </c>
      <c r="L527" s="170">
        <v>591.29999999999995</v>
      </c>
      <c r="M527" s="170">
        <v>694.5</v>
      </c>
      <c r="N527" s="170">
        <v>604.70000000000005</v>
      </c>
      <c r="O527" s="170">
        <v>560</v>
      </c>
      <c r="P527" s="170">
        <v>526.79999999999995</v>
      </c>
      <c r="Q527" s="170">
        <v>494.5</v>
      </c>
      <c r="R527" s="170">
        <v>499.9</v>
      </c>
      <c r="S527" s="170">
        <v>468</v>
      </c>
      <c r="T527" s="170">
        <v>487.2</v>
      </c>
      <c r="U527" s="170">
        <v>488.2</v>
      </c>
      <c r="V527" s="170">
        <v>539</v>
      </c>
      <c r="W527" s="170">
        <v>482.7</v>
      </c>
      <c r="X527" s="170">
        <v>616.79999999999995</v>
      </c>
      <c r="Y527" s="170">
        <v>600.20000000000005</v>
      </c>
      <c r="Z527" s="170">
        <v>586.1</v>
      </c>
      <c r="AA527" s="170">
        <v>568.4</v>
      </c>
      <c r="AB527" s="170">
        <v>584.1</v>
      </c>
      <c r="AC527" s="170">
        <v>530</v>
      </c>
      <c r="AD527" s="170">
        <v>519.6</v>
      </c>
      <c r="AE527" s="170">
        <v>482.3</v>
      </c>
      <c r="AF527" s="170">
        <v>530.5</v>
      </c>
      <c r="AG527" s="170">
        <v>530.1</v>
      </c>
      <c r="AL527"/>
    </row>
    <row r="528" spans="1:38" s="170" customFormat="1" ht="15">
      <c r="A528" s="170" t="s">
        <v>401</v>
      </c>
      <c r="B528" s="170" t="s">
        <v>313</v>
      </c>
      <c r="C528" s="170">
        <v>402.6</v>
      </c>
      <c r="D528" s="170">
        <v>353</v>
      </c>
      <c r="E528" s="170">
        <v>352.2</v>
      </c>
      <c r="F528" s="170">
        <v>342.9</v>
      </c>
      <c r="G528" s="170">
        <v>343.2</v>
      </c>
      <c r="H528" s="170">
        <v>344.7</v>
      </c>
      <c r="I528" s="170">
        <v>351.6</v>
      </c>
      <c r="J528" s="170">
        <v>348.9</v>
      </c>
      <c r="K528" s="170">
        <v>354</v>
      </c>
      <c r="L528" s="170">
        <v>375.9</v>
      </c>
      <c r="M528" s="170">
        <v>365.2</v>
      </c>
      <c r="N528" s="170">
        <v>359.5</v>
      </c>
      <c r="O528" s="170">
        <v>340.9</v>
      </c>
      <c r="P528" s="170">
        <v>358</v>
      </c>
      <c r="Q528" s="170">
        <v>375.9</v>
      </c>
      <c r="R528" s="170">
        <v>353.9</v>
      </c>
      <c r="S528" s="170">
        <v>390.3</v>
      </c>
      <c r="T528" s="170">
        <v>413.7</v>
      </c>
      <c r="U528" s="170">
        <v>440</v>
      </c>
      <c r="V528" s="170">
        <v>382.8</v>
      </c>
      <c r="W528" s="170">
        <v>395.6</v>
      </c>
      <c r="X528" s="170">
        <v>460.5</v>
      </c>
      <c r="Y528" s="170">
        <v>412</v>
      </c>
      <c r="Z528" s="170">
        <v>609</v>
      </c>
      <c r="AA528" s="170">
        <v>1850</v>
      </c>
      <c r="AB528" s="170">
        <v>2008.8</v>
      </c>
      <c r="AC528" s="170">
        <v>1704.6</v>
      </c>
      <c r="AD528" s="170">
        <v>2029</v>
      </c>
      <c r="AE528" s="170">
        <v>1339.1</v>
      </c>
      <c r="AF528" s="170">
        <v>2460.1999999999998</v>
      </c>
      <c r="AG528" s="170">
        <v>1059.8</v>
      </c>
      <c r="AL528"/>
    </row>
    <row r="529" spans="1:38" s="170" customFormat="1" ht="15">
      <c r="A529" s="170" t="s">
        <v>401</v>
      </c>
      <c r="B529" s="170" t="s">
        <v>28</v>
      </c>
      <c r="C529" s="170">
        <v>249.4</v>
      </c>
      <c r="D529" s="170">
        <v>247.8</v>
      </c>
      <c r="E529" s="170">
        <v>248.5</v>
      </c>
      <c r="F529" s="170">
        <v>252.7</v>
      </c>
      <c r="G529" s="170">
        <v>248.9</v>
      </c>
      <c r="H529" s="170">
        <v>248.6</v>
      </c>
      <c r="I529" s="170">
        <v>241.3</v>
      </c>
      <c r="J529" s="170">
        <v>232.2</v>
      </c>
      <c r="K529" s="170">
        <v>230.8</v>
      </c>
      <c r="L529" s="170">
        <v>250.2</v>
      </c>
      <c r="M529" s="170">
        <v>244.2</v>
      </c>
      <c r="N529" s="170">
        <v>243.6</v>
      </c>
      <c r="O529" s="170">
        <v>241.5</v>
      </c>
      <c r="P529" s="170">
        <v>238.2</v>
      </c>
      <c r="Q529" s="170">
        <v>239.2</v>
      </c>
      <c r="R529" s="170">
        <v>238.2</v>
      </c>
      <c r="S529" s="170">
        <v>235.7</v>
      </c>
      <c r="T529" s="170">
        <v>232.9</v>
      </c>
      <c r="U529" s="170">
        <v>243.3</v>
      </c>
      <c r="V529" s="170">
        <v>233.3</v>
      </c>
      <c r="W529" s="170">
        <v>237.6</v>
      </c>
      <c r="X529" s="170">
        <v>239.4</v>
      </c>
      <c r="Y529" s="170">
        <v>236.9</v>
      </c>
      <c r="Z529" s="170">
        <v>253.4</v>
      </c>
      <c r="AA529" s="170">
        <v>246.2</v>
      </c>
      <c r="AB529" s="170">
        <v>252.2</v>
      </c>
      <c r="AC529" s="170">
        <v>236.8</v>
      </c>
      <c r="AD529" s="170">
        <v>229.8</v>
      </c>
      <c r="AE529" s="170">
        <v>252.5</v>
      </c>
      <c r="AF529" s="170">
        <v>260.8</v>
      </c>
      <c r="AG529" s="170">
        <v>260.8</v>
      </c>
      <c r="AL529"/>
    </row>
    <row r="530" spans="1:38" s="170" customFormat="1" ht="15">
      <c r="A530" s="170" t="s">
        <v>401</v>
      </c>
      <c r="B530" s="170" t="s">
        <v>316</v>
      </c>
      <c r="C530" s="170">
        <v>0</v>
      </c>
      <c r="D530" s="170">
        <v>0</v>
      </c>
      <c r="E530" s="170">
        <v>0</v>
      </c>
      <c r="F530" s="170">
        <v>0</v>
      </c>
      <c r="G530" s="170">
        <v>0</v>
      </c>
      <c r="H530" s="170">
        <v>0</v>
      </c>
      <c r="I530" s="170">
        <v>0</v>
      </c>
      <c r="J530" s="170">
        <v>0</v>
      </c>
      <c r="K530" s="170">
        <v>0</v>
      </c>
      <c r="L530" s="170">
        <v>0</v>
      </c>
      <c r="M530" s="170">
        <v>0</v>
      </c>
      <c r="N530" s="170">
        <v>0</v>
      </c>
      <c r="O530" s="170">
        <v>0</v>
      </c>
      <c r="P530" s="170">
        <v>0</v>
      </c>
      <c r="Q530" s="170">
        <v>0</v>
      </c>
      <c r="R530" s="170">
        <v>0</v>
      </c>
      <c r="S530" s="170">
        <v>0</v>
      </c>
      <c r="T530" s="170">
        <v>0</v>
      </c>
      <c r="U530" s="170">
        <v>0</v>
      </c>
      <c r="V530" s="170">
        <v>0</v>
      </c>
      <c r="W530" s="170">
        <v>0</v>
      </c>
      <c r="X530" s="170">
        <v>0</v>
      </c>
      <c r="Y530" s="170">
        <v>0</v>
      </c>
      <c r="Z530" s="170">
        <v>0</v>
      </c>
      <c r="AA530" s="170">
        <v>0</v>
      </c>
      <c r="AB530" s="170">
        <v>0</v>
      </c>
      <c r="AC530" s="170">
        <v>0</v>
      </c>
      <c r="AD530" s="170">
        <v>0</v>
      </c>
      <c r="AE530" s="170">
        <v>0</v>
      </c>
      <c r="AF530" s="170">
        <v>0</v>
      </c>
      <c r="AG530" s="170">
        <v>0</v>
      </c>
      <c r="AL530"/>
    </row>
    <row r="531" spans="1:38" s="170" customFormat="1" ht="15">
      <c r="A531" s="170" t="s">
        <v>401</v>
      </c>
      <c r="B531" s="170" t="s">
        <v>318</v>
      </c>
      <c r="C531" s="170">
        <v>952.4</v>
      </c>
      <c r="D531" s="170">
        <v>618.9</v>
      </c>
      <c r="E531" s="170">
        <v>575.5</v>
      </c>
      <c r="F531" s="170">
        <v>575.79999999999995</v>
      </c>
      <c r="G531" s="170">
        <v>537</v>
      </c>
      <c r="H531" s="170">
        <v>569.20000000000005</v>
      </c>
      <c r="I531" s="170">
        <v>579.29999999999995</v>
      </c>
      <c r="J531" s="170">
        <v>579.79999999999995</v>
      </c>
      <c r="K531" s="170">
        <v>561</v>
      </c>
      <c r="L531" s="170">
        <v>534.5</v>
      </c>
      <c r="M531" s="170">
        <v>567.6</v>
      </c>
      <c r="N531" s="170">
        <v>565.4</v>
      </c>
      <c r="O531" s="170">
        <v>608.20000000000005</v>
      </c>
      <c r="P531" s="170">
        <v>581</v>
      </c>
      <c r="Q531" s="170">
        <v>628.29999999999995</v>
      </c>
      <c r="R531" s="170">
        <v>610.9</v>
      </c>
      <c r="S531" s="170">
        <v>613.5</v>
      </c>
      <c r="T531" s="170">
        <v>620.6</v>
      </c>
      <c r="U531" s="170">
        <v>611.5</v>
      </c>
      <c r="V531" s="170">
        <v>618.4</v>
      </c>
      <c r="W531" s="170">
        <v>638.9</v>
      </c>
      <c r="X531" s="170">
        <v>610.9</v>
      </c>
      <c r="Y531" s="170">
        <v>576.20000000000005</v>
      </c>
      <c r="Z531" s="170">
        <v>565.20000000000005</v>
      </c>
      <c r="AA531" s="170">
        <v>527.4</v>
      </c>
      <c r="AB531" s="170">
        <v>523.6</v>
      </c>
      <c r="AC531" s="170">
        <v>529.1</v>
      </c>
      <c r="AD531" s="170">
        <v>515.70000000000005</v>
      </c>
      <c r="AE531" s="170">
        <v>510.4</v>
      </c>
      <c r="AF531" s="170">
        <v>491.1</v>
      </c>
      <c r="AG531" s="170">
        <v>490.2</v>
      </c>
      <c r="AL531"/>
    </row>
    <row r="532" spans="1:38" s="170" customFormat="1" ht="15">
      <c r="A532" s="170" t="s">
        <v>402</v>
      </c>
      <c r="B532" s="170" t="s">
        <v>309</v>
      </c>
      <c r="C532" s="170" t="s">
        <v>310</v>
      </c>
      <c r="D532" s="170" t="s">
        <v>310</v>
      </c>
      <c r="E532" s="170">
        <v>677.9</v>
      </c>
      <c r="F532" s="170">
        <v>711.3</v>
      </c>
      <c r="G532" s="170">
        <v>681.1</v>
      </c>
      <c r="H532" s="170">
        <v>693</v>
      </c>
      <c r="I532" s="170">
        <v>713.8</v>
      </c>
      <c r="J532" s="170">
        <v>710.9</v>
      </c>
      <c r="K532" s="170">
        <v>738.3</v>
      </c>
      <c r="L532" s="170">
        <v>740.5</v>
      </c>
      <c r="M532" s="170">
        <v>727.5</v>
      </c>
      <c r="N532" s="170">
        <v>770.7</v>
      </c>
      <c r="O532" s="170">
        <v>740.7</v>
      </c>
      <c r="P532" s="170">
        <v>667.8</v>
      </c>
      <c r="Q532" s="170">
        <v>657</v>
      </c>
      <c r="R532" s="170">
        <v>627.4</v>
      </c>
      <c r="S532" s="170">
        <v>726.8</v>
      </c>
      <c r="T532" s="170">
        <v>761.6</v>
      </c>
      <c r="U532" s="170">
        <v>772.6</v>
      </c>
      <c r="V532" s="170">
        <v>768.3</v>
      </c>
      <c r="W532" s="170">
        <v>715.8</v>
      </c>
      <c r="X532" s="170">
        <v>716.9</v>
      </c>
      <c r="Y532" s="170">
        <v>669.3</v>
      </c>
      <c r="Z532" s="170">
        <v>652.29999999999995</v>
      </c>
      <c r="AA532" s="170">
        <v>752.1</v>
      </c>
      <c r="AB532" s="170">
        <v>765.4</v>
      </c>
      <c r="AC532" s="170">
        <v>755.8</v>
      </c>
      <c r="AD532" s="170">
        <v>737.6</v>
      </c>
      <c r="AE532" s="170">
        <v>721.6</v>
      </c>
      <c r="AF532" s="170">
        <v>718.7</v>
      </c>
      <c r="AG532" s="170" t="s">
        <v>310</v>
      </c>
      <c r="AL532"/>
    </row>
    <row r="533" spans="1:38" s="170" customFormat="1" ht="15">
      <c r="A533" s="170" t="s">
        <v>402</v>
      </c>
      <c r="B533" s="170" t="s">
        <v>311</v>
      </c>
      <c r="C533" s="170" t="s">
        <v>310</v>
      </c>
      <c r="D533" s="170" t="s">
        <v>310</v>
      </c>
      <c r="E533" s="170">
        <v>0</v>
      </c>
      <c r="F533" s="170">
        <v>0</v>
      </c>
      <c r="G533" s="170">
        <v>0</v>
      </c>
      <c r="H533" s="170">
        <v>0</v>
      </c>
      <c r="I533" s="170">
        <v>0</v>
      </c>
      <c r="J533" s="170">
        <v>0</v>
      </c>
      <c r="K533" s="170">
        <v>0</v>
      </c>
      <c r="L533" s="170">
        <v>0</v>
      </c>
      <c r="M533" s="170">
        <v>0</v>
      </c>
      <c r="N533" s="170">
        <v>0</v>
      </c>
      <c r="O533" s="170">
        <v>0</v>
      </c>
      <c r="P533" s="170">
        <v>0</v>
      </c>
      <c r="Q533" s="170">
        <v>0</v>
      </c>
      <c r="R533" s="170">
        <v>0</v>
      </c>
      <c r="S533" s="170">
        <v>0</v>
      </c>
      <c r="T533" s="170">
        <v>0</v>
      </c>
      <c r="U533" s="170">
        <v>0</v>
      </c>
      <c r="V533" s="170">
        <v>0</v>
      </c>
      <c r="W533" s="170">
        <v>0</v>
      </c>
      <c r="X533" s="170">
        <v>0</v>
      </c>
      <c r="Y533" s="170">
        <v>0</v>
      </c>
      <c r="Z533" s="170">
        <v>0</v>
      </c>
      <c r="AA533" s="170">
        <v>0</v>
      </c>
      <c r="AB533" s="170">
        <v>0</v>
      </c>
      <c r="AC533" s="170">
        <v>0</v>
      </c>
      <c r="AD533" s="170">
        <v>0</v>
      </c>
      <c r="AE533" s="170">
        <v>0</v>
      </c>
      <c r="AF533" s="170">
        <v>0</v>
      </c>
      <c r="AG533" s="170" t="s">
        <v>310</v>
      </c>
      <c r="AL533"/>
    </row>
    <row r="534" spans="1:38" s="170" customFormat="1" ht="15">
      <c r="A534" s="170" t="s">
        <v>402</v>
      </c>
      <c r="B534" s="170" t="s">
        <v>313</v>
      </c>
      <c r="C534" s="170" t="s">
        <v>310</v>
      </c>
      <c r="D534" s="170" t="s">
        <v>310</v>
      </c>
      <c r="E534" s="170">
        <v>837.8</v>
      </c>
      <c r="F534" s="170">
        <v>844.6</v>
      </c>
      <c r="G534" s="170">
        <v>808.5</v>
      </c>
      <c r="H534" s="170">
        <v>792.8</v>
      </c>
      <c r="I534" s="170">
        <v>806.3</v>
      </c>
      <c r="J534" s="170">
        <v>779.6</v>
      </c>
      <c r="K534" s="170">
        <v>796.2</v>
      </c>
      <c r="L534" s="170">
        <v>763.7</v>
      </c>
      <c r="M534" s="170">
        <v>761.7</v>
      </c>
      <c r="N534" s="170">
        <v>797.4</v>
      </c>
      <c r="O534" s="170">
        <v>787.1</v>
      </c>
      <c r="P534" s="170">
        <v>740.9</v>
      </c>
      <c r="Q534" s="170">
        <v>725.4</v>
      </c>
      <c r="R534" s="170">
        <v>688.8</v>
      </c>
      <c r="S534" s="170">
        <v>774.2</v>
      </c>
      <c r="T534" s="170">
        <v>806.3</v>
      </c>
      <c r="U534" s="170">
        <v>796.5</v>
      </c>
      <c r="V534" s="170">
        <v>811.3</v>
      </c>
      <c r="W534" s="170">
        <v>774.1</v>
      </c>
      <c r="X534" s="170">
        <v>754.2</v>
      </c>
      <c r="Y534" s="170">
        <v>720.3</v>
      </c>
      <c r="Z534" s="170">
        <v>697</v>
      </c>
      <c r="AA534" s="170">
        <v>760.8</v>
      </c>
      <c r="AB534" s="170">
        <v>786.5</v>
      </c>
      <c r="AC534" s="170">
        <v>772.7</v>
      </c>
      <c r="AD534" s="170">
        <v>754.5</v>
      </c>
      <c r="AE534" s="170">
        <v>737.2</v>
      </c>
      <c r="AF534" s="170">
        <v>757.1</v>
      </c>
      <c r="AG534" s="170" t="s">
        <v>310</v>
      </c>
      <c r="AL534"/>
    </row>
    <row r="535" spans="1:38" s="170" customFormat="1" ht="15">
      <c r="A535" s="170" t="s">
        <v>402</v>
      </c>
      <c r="B535" s="170" t="s">
        <v>28</v>
      </c>
      <c r="C535" s="170" t="s">
        <v>310</v>
      </c>
      <c r="D535" s="170" t="s">
        <v>310</v>
      </c>
      <c r="E535" s="170">
        <v>0</v>
      </c>
      <c r="F535" s="170">
        <v>0</v>
      </c>
      <c r="G535" s="170">
        <v>0</v>
      </c>
      <c r="H535" s="170">
        <v>0</v>
      </c>
      <c r="I535" s="170">
        <v>0</v>
      </c>
      <c r="J535" s="170">
        <v>0</v>
      </c>
      <c r="K535" s="170">
        <v>0</v>
      </c>
      <c r="L535" s="170">
        <v>0</v>
      </c>
      <c r="M535" s="170">
        <v>0</v>
      </c>
      <c r="N535" s="170">
        <v>0</v>
      </c>
      <c r="O535" s="170">
        <v>0</v>
      </c>
      <c r="P535" s="170">
        <v>0</v>
      </c>
      <c r="Q535" s="170">
        <v>0</v>
      </c>
      <c r="R535" s="170">
        <v>0</v>
      </c>
      <c r="S535" s="170">
        <v>0</v>
      </c>
      <c r="T535" s="170">
        <v>0</v>
      </c>
      <c r="U535" s="170">
        <v>0</v>
      </c>
      <c r="V535" s="170">
        <v>505.2</v>
      </c>
      <c r="W535" s="170">
        <v>504.7</v>
      </c>
      <c r="X535" s="170">
        <v>0</v>
      </c>
      <c r="Y535" s="170">
        <v>0</v>
      </c>
      <c r="Z535" s="170">
        <v>0</v>
      </c>
      <c r="AA535" s="170">
        <v>0</v>
      </c>
      <c r="AB535" s="170">
        <v>0</v>
      </c>
      <c r="AC535" s="170">
        <v>0</v>
      </c>
      <c r="AD535" s="170">
        <v>0</v>
      </c>
      <c r="AE535" s="170">
        <v>0</v>
      </c>
      <c r="AF535" s="170">
        <v>0</v>
      </c>
      <c r="AG535" s="170" t="s">
        <v>310</v>
      </c>
      <c r="AL535"/>
    </row>
    <row r="536" spans="1:38" s="170" customFormat="1" ht="15">
      <c r="A536" s="170" t="s">
        <v>402</v>
      </c>
      <c r="B536" s="170" t="s">
        <v>316</v>
      </c>
      <c r="C536" s="170" t="s">
        <v>310</v>
      </c>
      <c r="D536" s="170" t="s">
        <v>310</v>
      </c>
      <c r="E536" s="170">
        <v>0</v>
      </c>
      <c r="F536" s="170">
        <v>0</v>
      </c>
      <c r="G536" s="170">
        <v>0</v>
      </c>
      <c r="H536" s="170">
        <v>0</v>
      </c>
      <c r="I536" s="170">
        <v>0</v>
      </c>
      <c r="J536" s="170">
        <v>0</v>
      </c>
      <c r="K536" s="170">
        <v>0</v>
      </c>
      <c r="L536" s="170">
        <v>0</v>
      </c>
      <c r="M536" s="170">
        <v>0</v>
      </c>
      <c r="N536" s="170">
        <v>0</v>
      </c>
      <c r="O536" s="170">
        <v>0</v>
      </c>
      <c r="P536" s="170">
        <v>0</v>
      </c>
      <c r="Q536" s="170">
        <v>0</v>
      </c>
      <c r="R536" s="170">
        <v>0</v>
      </c>
      <c r="S536" s="170">
        <v>0</v>
      </c>
      <c r="T536" s="170">
        <v>0</v>
      </c>
      <c r="U536" s="170">
        <v>0</v>
      </c>
      <c r="V536" s="170">
        <v>0</v>
      </c>
      <c r="W536" s="170">
        <v>0</v>
      </c>
      <c r="X536" s="170">
        <v>0</v>
      </c>
      <c r="Y536" s="170">
        <v>0</v>
      </c>
      <c r="Z536" s="170">
        <v>0</v>
      </c>
      <c r="AA536" s="170">
        <v>0</v>
      </c>
      <c r="AB536" s="170">
        <v>0</v>
      </c>
      <c r="AC536" s="170">
        <v>0</v>
      </c>
      <c r="AD536" s="170">
        <v>0</v>
      </c>
      <c r="AE536" s="170">
        <v>0</v>
      </c>
      <c r="AF536" s="170">
        <v>0</v>
      </c>
      <c r="AG536" s="170" t="s">
        <v>310</v>
      </c>
      <c r="AL536"/>
    </row>
    <row r="537" spans="1:38" s="170" customFormat="1" ht="15">
      <c r="A537" s="170" t="s">
        <v>402</v>
      </c>
      <c r="B537" s="170" t="s">
        <v>318</v>
      </c>
      <c r="C537" s="170" t="s">
        <v>310</v>
      </c>
      <c r="D537" s="170" t="s">
        <v>310</v>
      </c>
      <c r="E537" s="170">
        <v>0</v>
      </c>
      <c r="F537" s="170">
        <v>0</v>
      </c>
      <c r="G537" s="170">
        <v>0</v>
      </c>
      <c r="H537" s="170">
        <v>0</v>
      </c>
      <c r="I537" s="170">
        <v>0</v>
      </c>
      <c r="J537" s="170">
        <v>0</v>
      </c>
      <c r="K537" s="170">
        <v>0</v>
      </c>
      <c r="L537" s="170">
        <v>0</v>
      </c>
      <c r="M537" s="170">
        <v>0</v>
      </c>
      <c r="N537" s="170">
        <v>0</v>
      </c>
      <c r="O537" s="170">
        <v>0</v>
      </c>
      <c r="P537" s="170">
        <v>0</v>
      </c>
      <c r="Q537" s="170">
        <v>0</v>
      </c>
      <c r="R537" s="170">
        <v>0</v>
      </c>
      <c r="S537" s="170">
        <v>0</v>
      </c>
      <c r="T537" s="170">
        <v>0</v>
      </c>
      <c r="U537" s="170">
        <v>0</v>
      </c>
      <c r="V537" s="170">
        <v>0</v>
      </c>
      <c r="W537" s="170">
        <v>0</v>
      </c>
      <c r="X537" s="170">
        <v>0</v>
      </c>
      <c r="Y537" s="170">
        <v>0</v>
      </c>
      <c r="Z537" s="170">
        <v>0</v>
      </c>
      <c r="AA537" s="170">
        <v>0</v>
      </c>
      <c r="AB537" s="170">
        <v>0</v>
      </c>
      <c r="AC537" s="170">
        <v>0</v>
      </c>
      <c r="AD537" s="170">
        <v>0</v>
      </c>
      <c r="AE537" s="170">
        <v>655.20000000000005</v>
      </c>
      <c r="AF537" s="170">
        <v>655.20000000000005</v>
      </c>
      <c r="AG537" s="170" t="s">
        <v>310</v>
      </c>
      <c r="AL537"/>
    </row>
    <row r="538" spans="1:38" s="170" customFormat="1" ht="15">
      <c r="A538" s="170" t="s">
        <v>403</v>
      </c>
      <c r="B538" s="170" t="s">
        <v>309</v>
      </c>
      <c r="C538" s="170" t="s">
        <v>310</v>
      </c>
      <c r="D538" s="170" t="s">
        <v>310</v>
      </c>
      <c r="E538" s="170">
        <v>743.8</v>
      </c>
      <c r="F538" s="170">
        <v>733.5</v>
      </c>
      <c r="G538" s="170">
        <v>886.7</v>
      </c>
      <c r="H538" s="170">
        <v>1142.3</v>
      </c>
      <c r="I538" s="170">
        <v>1072.0999999999999</v>
      </c>
      <c r="J538" s="170">
        <v>1060.8</v>
      </c>
      <c r="K538" s="170">
        <v>1066.7</v>
      </c>
      <c r="L538" s="170">
        <v>1051.9000000000001</v>
      </c>
      <c r="M538" s="170">
        <v>1017.5</v>
      </c>
      <c r="N538" s="170">
        <v>991.1</v>
      </c>
      <c r="O538" s="170">
        <v>980.2</v>
      </c>
      <c r="P538" s="170">
        <v>987.9</v>
      </c>
      <c r="Q538" s="170">
        <v>858.8</v>
      </c>
      <c r="R538" s="170">
        <v>910.5</v>
      </c>
      <c r="S538" s="170">
        <v>890.8</v>
      </c>
      <c r="T538" s="170">
        <v>786.4</v>
      </c>
      <c r="U538" s="170">
        <v>748.3</v>
      </c>
      <c r="V538" s="170">
        <v>727.2</v>
      </c>
      <c r="W538" s="170">
        <v>690.4</v>
      </c>
      <c r="X538" s="170">
        <v>680.5</v>
      </c>
      <c r="Y538" s="170">
        <v>673.5</v>
      </c>
      <c r="Z538" s="170">
        <v>653.4</v>
      </c>
      <c r="AA538" s="170">
        <v>629.79999999999995</v>
      </c>
      <c r="AB538" s="170">
        <v>653.5</v>
      </c>
      <c r="AC538" s="170">
        <v>633.1</v>
      </c>
      <c r="AD538" s="170">
        <v>638</v>
      </c>
      <c r="AE538" s="170">
        <v>643.1</v>
      </c>
      <c r="AF538" s="170">
        <v>641.29999999999995</v>
      </c>
      <c r="AG538" s="170" t="s">
        <v>310</v>
      </c>
      <c r="AL538"/>
    </row>
    <row r="539" spans="1:38" s="170" customFormat="1" ht="15">
      <c r="A539" s="170" t="s">
        <v>403</v>
      </c>
      <c r="B539" s="170" t="s">
        <v>311</v>
      </c>
      <c r="C539" s="170" t="s">
        <v>310</v>
      </c>
      <c r="D539" s="170" t="s">
        <v>310</v>
      </c>
      <c r="E539" s="170">
        <v>0</v>
      </c>
      <c r="F539" s="170">
        <v>0</v>
      </c>
      <c r="G539" s="170">
        <v>0</v>
      </c>
      <c r="H539" s="170">
        <v>0</v>
      </c>
      <c r="I539" s="170">
        <v>0</v>
      </c>
      <c r="J539" s="170">
        <v>0</v>
      </c>
      <c r="K539" s="170">
        <v>0</v>
      </c>
      <c r="L539" s="170">
        <v>0</v>
      </c>
      <c r="M539" s="170">
        <v>0</v>
      </c>
      <c r="N539" s="170">
        <v>0</v>
      </c>
      <c r="O539" s="170">
        <v>0</v>
      </c>
      <c r="P539" s="170">
        <v>0</v>
      </c>
      <c r="Q539" s="170">
        <v>0</v>
      </c>
      <c r="R539" s="170">
        <v>0</v>
      </c>
      <c r="S539" s="170">
        <v>0</v>
      </c>
      <c r="T539" s="170">
        <v>0</v>
      </c>
      <c r="U539" s="170">
        <v>0</v>
      </c>
      <c r="V539" s="170">
        <v>0</v>
      </c>
      <c r="W539" s="170">
        <v>0</v>
      </c>
      <c r="X539" s="170">
        <v>0</v>
      </c>
      <c r="Y539" s="170">
        <v>0</v>
      </c>
      <c r="Z539" s="170">
        <v>0</v>
      </c>
      <c r="AA539" s="170">
        <v>0</v>
      </c>
      <c r="AB539" s="170">
        <v>0</v>
      </c>
      <c r="AC539" s="170">
        <v>0</v>
      </c>
      <c r="AD539" s="170">
        <v>0</v>
      </c>
      <c r="AE539" s="170">
        <v>0</v>
      </c>
      <c r="AF539" s="170">
        <v>0</v>
      </c>
      <c r="AG539" s="170" t="s">
        <v>310</v>
      </c>
      <c r="AL539"/>
    </row>
    <row r="540" spans="1:38" s="170" customFormat="1" ht="15">
      <c r="A540" s="170" t="s">
        <v>403</v>
      </c>
      <c r="B540" s="170" t="s">
        <v>313</v>
      </c>
      <c r="C540" s="170" t="s">
        <v>310</v>
      </c>
      <c r="D540" s="170" t="s">
        <v>310</v>
      </c>
      <c r="E540" s="170">
        <v>743.8</v>
      </c>
      <c r="F540" s="170">
        <v>733.5</v>
      </c>
      <c r="G540" s="170">
        <v>886.7</v>
      </c>
      <c r="H540" s="170">
        <v>1304</v>
      </c>
      <c r="I540" s="170">
        <v>1223.0999999999999</v>
      </c>
      <c r="J540" s="170">
        <v>1193.9000000000001</v>
      </c>
      <c r="K540" s="170">
        <v>1190.0999999999999</v>
      </c>
      <c r="L540" s="170">
        <v>1188</v>
      </c>
      <c r="M540" s="170">
        <v>1136.5</v>
      </c>
      <c r="N540" s="170">
        <v>1103.4000000000001</v>
      </c>
      <c r="O540" s="170">
        <v>1100.4000000000001</v>
      </c>
      <c r="P540" s="170">
        <v>1078.0999999999999</v>
      </c>
      <c r="Q540" s="170">
        <v>905</v>
      </c>
      <c r="R540" s="170">
        <v>1005.6</v>
      </c>
      <c r="S540" s="170">
        <v>1062.7</v>
      </c>
      <c r="T540" s="170">
        <v>960.9</v>
      </c>
      <c r="U540" s="170">
        <v>853</v>
      </c>
      <c r="V540" s="170">
        <v>853.7</v>
      </c>
      <c r="W540" s="170">
        <v>832.4</v>
      </c>
      <c r="X540" s="170">
        <v>902.9</v>
      </c>
      <c r="Y540" s="170">
        <v>916</v>
      </c>
      <c r="Z540" s="170">
        <v>814</v>
      </c>
      <c r="AA540" s="170">
        <v>735.1</v>
      </c>
      <c r="AB540" s="170">
        <v>744.5</v>
      </c>
      <c r="AC540" s="170">
        <v>749.9</v>
      </c>
      <c r="AD540" s="170">
        <v>745.2</v>
      </c>
      <c r="AE540" s="170">
        <v>746.4</v>
      </c>
      <c r="AF540" s="170">
        <v>747.2</v>
      </c>
      <c r="AG540" s="170" t="s">
        <v>310</v>
      </c>
      <c r="AL540"/>
    </row>
    <row r="541" spans="1:38" s="170" customFormat="1" ht="15">
      <c r="A541" s="170" t="s">
        <v>403</v>
      </c>
      <c r="B541" s="170" t="s">
        <v>28</v>
      </c>
      <c r="C541" s="170" t="s">
        <v>310</v>
      </c>
      <c r="D541" s="170" t="s">
        <v>310</v>
      </c>
      <c r="E541" s="170">
        <v>0</v>
      </c>
      <c r="F541" s="170">
        <v>0</v>
      </c>
      <c r="G541" s="170">
        <v>0</v>
      </c>
      <c r="H541" s="170">
        <v>594</v>
      </c>
      <c r="I541" s="170">
        <v>594</v>
      </c>
      <c r="J541" s="170">
        <v>594</v>
      </c>
      <c r="K541" s="170">
        <v>594</v>
      </c>
      <c r="L541" s="170">
        <v>594</v>
      </c>
      <c r="M541" s="170">
        <v>594</v>
      </c>
      <c r="N541" s="170">
        <v>594</v>
      </c>
      <c r="O541" s="170">
        <v>531.29999999999995</v>
      </c>
      <c r="P541" s="170">
        <v>635.1</v>
      </c>
      <c r="Q541" s="170">
        <v>665.5</v>
      </c>
      <c r="R541" s="170">
        <v>665.5</v>
      </c>
      <c r="S541" s="170">
        <v>629</v>
      </c>
      <c r="T541" s="170">
        <v>564.6</v>
      </c>
      <c r="U541" s="170">
        <v>597.9</v>
      </c>
      <c r="V541" s="170">
        <v>531.5</v>
      </c>
      <c r="W541" s="170">
        <v>531.5</v>
      </c>
      <c r="X541" s="170">
        <v>531.5</v>
      </c>
      <c r="Y541" s="170">
        <v>515.29999999999995</v>
      </c>
      <c r="Z541" s="170">
        <v>539.29999999999995</v>
      </c>
      <c r="AA541" s="170">
        <v>539.29999999999995</v>
      </c>
      <c r="AB541" s="170">
        <v>576.29999999999995</v>
      </c>
      <c r="AC541" s="170">
        <v>589.20000000000005</v>
      </c>
      <c r="AD541" s="170">
        <v>589.20000000000005</v>
      </c>
      <c r="AE541" s="170">
        <v>589.20000000000005</v>
      </c>
      <c r="AF541" s="170">
        <v>589.20000000000005</v>
      </c>
      <c r="AG541" s="170" t="s">
        <v>310</v>
      </c>
      <c r="AL541"/>
    </row>
    <row r="542" spans="1:38" s="170" customFormat="1" ht="15">
      <c r="A542" s="170" t="s">
        <v>403</v>
      </c>
      <c r="B542" s="170" t="s">
        <v>316</v>
      </c>
      <c r="C542" s="170" t="s">
        <v>310</v>
      </c>
      <c r="D542" s="170" t="s">
        <v>310</v>
      </c>
      <c r="E542" s="170">
        <v>0</v>
      </c>
      <c r="F542" s="170">
        <v>0</v>
      </c>
      <c r="G542" s="170">
        <v>0</v>
      </c>
      <c r="H542" s="170">
        <v>0</v>
      </c>
      <c r="I542" s="170">
        <v>0</v>
      </c>
      <c r="J542" s="170">
        <v>0</v>
      </c>
      <c r="K542" s="170">
        <v>0</v>
      </c>
      <c r="L542" s="170">
        <v>0</v>
      </c>
      <c r="M542" s="170">
        <v>0</v>
      </c>
      <c r="N542" s="170">
        <v>0</v>
      </c>
      <c r="O542" s="170">
        <v>0</v>
      </c>
      <c r="P542" s="170">
        <v>0</v>
      </c>
      <c r="Q542" s="170">
        <v>0</v>
      </c>
      <c r="R542" s="170">
        <v>0</v>
      </c>
      <c r="S542" s="170">
        <v>0</v>
      </c>
      <c r="T542" s="170">
        <v>0</v>
      </c>
      <c r="U542" s="170">
        <v>0</v>
      </c>
      <c r="V542" s="170">
        <v>0</v>
      </c>
      <c r="W542" s="170">
        <v>0</v>
      </c>
      <c r="X542" s="170">
        <v>0</v>
      </c>
      <c r="Y542" s="170">
        <v>0</v>
      </c>
      <c r="Z542" s="170">
        <v>0</v>
      </c>
      <c r="AA542" s="170">
        <v>0</v>
      </c>
      <c r="AB542" s="170">
        <v>0</v>
      </c>
      <c r="AC542" s="170">
        <v>0</v>
      </c>
      <c r="AD542" s="170">
        <v>0</v>
      </c>
      <c r="AE542" s="170">
        <v>0</v>
      </c>
      <c r="AF542" s="170">
        <v>0</v>
      </c>
      <c r="AG542" s="170" t="s">
        <v>310</v>
      </c>
      <c r="AL542"/>
    </row>
    <row r="543" spans="1:38" s="170" customFormat="1" ht="15">
      <c r="A543" s="170" t="s">
        <v>403</v>
      </c>
      <c r="B543" s="170" t="s">
        <v>318</v>
      </c>
      <c r="C543" s="170" t="s">
        <v>310</v>
      </c>
      <c r="D543" s="170" t="s">
        <v>310</v>
      </c>
      <c r="E543" s="170">
        <v>0</v>
      </c>
      <c r="F543" s="170">
        <v>0</v>
      </c>
      <c r="G543" s="170">
        <v>0</v>
      </c>
      <c r="H543" s="170">
        <v>0</v>
      </c>
      <c r="I543" s="170">
        <v>0</v>
      </c>
      <c r="J543" s="170">
        <v>0</v>
      </c>
      <c r="K543" s="170">
        <v>0</v>
      </c>
      <c r="L543" s="170">
        <v>0</v>
      </c>
      <c r="M543" s="170">
        <v>0</v>
      </c>
      <c r="N543" s="170">
        <v>0</v>
      </c>
      <c r="O543" s="170">
        <v>0</v>
      </c>
      <c r="P543" s="170">
        <v>0</v>
      </c>
      <c r="Q543" s="170">
        <v>0</v>
      </c>
      <c r="R543" s="170">
        <v>0</v>
      </c>
      <c r="S543" s="170">
        <v>0</v>
      </c>
      <c r="T543" s="170">
        <v>0</v>
      </c>
      <c r="U543" s="170">
        <v>0</v>
      </c>
      <c r="V543" s="170">
        <v>0</v>
      </c>
      <c r="W543" s="170">
        <v>0</v>
      </c>
      <c r="X543" s="170">
        <v>0</v>
      </c>
      <c r="Y543" s="170">
        <v>0</v>
      </c>
      <c r="Z543" s="170">
        <v>0</v>
      </c>
      <c r="AA543" s="170">
        <v>0</v>
      </c>
      <c r="AB543" s="170">
        <v>0</v>
      </c>
      <c r="AC543" s="170">
        <v>0</v>
      </c>
      <c r="AD543" s="170">
        <v>0</v>
      </c>
      <c r="AE543" s="170">
        <v>0</v>
      </c>
      <c r="AF543" s="170">
        <v>0</v>
      </c>
      <c r="AG543" s="170" t="s">
        <v>310</v>
      </c>
      <c r="AL543"/>
    </row>
    <row r="544" spans="1:38" s="170" customFormat="1" ht="15">
      <c r="A544" s="170" t="s">
        <v>404</v>
      </c>
      <c r="B544" s="170" t="s">
        <v>309</v>
      </c>
      <c r="C544" s="170">
        <v>213.7</v>
      </c>
      <c r="D544" s="170">
        <v>218.9</v>
      </c>
      <c r="E544" s="170">
        <v>186.9</v>
      </c>
      <c r="F544" s="170">
        <v>186.9</v>
      </c>
      <c r="G544" s="170">
        <v>216.3</v>
      </c>
      <c r="H544" s="170">
        <v>175.4</v>
      </c>
      <c r="I544" s="170">
        <v>174.1</v>
      </c>
      <c r="J544" s="170">
        <v>169.6</v>
      </c>
      <c r="K544" s="170">
        <v>177</v>
      </c>
      <c r="L544" s="170">
        <v>179.1</v>
      </c>
      <c r="M544" s="170">
        <v>160.6</v>
      </c>
      <c r="N544" s="170">
        <v>147.80000000000001</v>
      </c>
      <c r="O544" s="170">
        <v>124</v>
      </c>
      <c r="P544" s="170">
        <v>114.2</v>
      </c>
      <c r="Q544" s="170">
        <v>114.2</v>
      </c>
      <c r="R544" s="170">
        <v>136.6</v>
      </c>
      <c r="S544" s="170">
        <v>138.6</v>
      </c>
      <c r="T544" s="170">
        <v>121.6</v>
      </c>
      <c r="U544" s="170">
        <v>115.3</v>
      </c>
      <c r="V544" s="170">
        <v>111.8</v>
      </c>
      <c r="W544" s="170">
        <v>203</v>
      </c>
      <c r="X544" s="170">
        <v>171.7</v>
      </c>
      <c r="Y544" s="170">
        <v>171</v>
      </c>
      <c r="Z544" s="170">
        <v>144.6</v>
      </c>
      <c r="AA544" s="170">
        <v>115.6</v>
      </c>
      <c r="AB544" s="170">
        <v>105.1</v>
      </c>
      <c r="AC544" s="170">
        <v>87</v>
      </c>
      <c r="AD544" s="170">
        <v>64.099999999999994</v>
      </c>
      <c r="AE544" s="170">
        <v>64.400000000000006</v>
      </c>
      <c r="AF544" s="170">
        <v>54.9</v>
      </c>
      <c r="AG544" s="170">
        <v>73.3</v>
      </c>
      <c r="AL544"/>
    </row>
    <row r="545" spans="1:38" s="170" customFormat="1" ht="15">
      <c r="A545" s="170" t="s">
        <v>404</v>
      </c>
      <c r="B545" s="170" t="s">
        <v>311</v>
      </c>
      <c r="C545" s="170">
        <v>424.9</v>
      </c>
      <c r="D545" s="170">
        <v>421.4</v>
      </c>
      <c r="E545" s="170">
        <v>400</v>
      </c>
      <c r="F545" s="170">
        <v>388.8</v>
      </c>
      <c r="G545" s="170">
        <v>405.7</v>
      </c>
      <c r="H545" s="170">
        <v>534.1</v>
      </c>
      <c r="I545" s="170">
        <v>404.7</v>
      </c>
      <c r="J545" s="170">
        <v>449.7</v>
      </c>
      <c r="K545" s="170">
        <v>467.8</v>
      </c>
      <c r="L545" s="170">
        <v>447.9</v>
      </c>
      <c r="M545" s="170">
        <v>464.5</v>
      </c>
      <c r="N545" s="170">
        <v>487.3</v>
      </c>
      <c r="O545" s="170">
        <v>475.1</v>
      </c>
      <c r="P545" s="170">
        <v>517</v>
      </c>
      <c r="Q545" s="170">
        <v>467.3</v>
      </c>
      <c r="R545" s="170">
        <v>449.6</v>
      </c>
      <c r="S545" s="170">
        <v>452.4</v>
      </c>
      <c r="T545" s="170">
        <v>500.9</v>
      </c>
      <c r="U545" s="170">
        <v>466.5</v>
      </c>
      <c r="V545" s="170">
        <v>485.3</v>
      </c>
      <c r="W545" s="170">
        <v>490.5</v>
      </c>
      <c r="X545" s="170">
        <v>474.4</v>
      </c>
      <c r="Y545" s="170">
        <v>497.7</v>
      </c>
      <c r="Z545" s="170">
        <v>481.8</v>
      </c>
      <c r="AA545" s="170">
        <v>501.5</v>
      </c>
      <c r="AB545" s="170">
        <v>548.5</v>
      </c>
      <c r="AC545" s="170">
        <v>479.1</v>
      </c>
      <c r="AD545" s="170">
        <v>495.1</v>
      </c>
      <c r="AE545" s="170">
        <v>506</v>
      </c>
      <c r="AF545" s="170">
        <v>501.6</v>
      </c>
      <c r="AG545" s="170">
        <v>498.6</v>
      </c>
      <c r="AL545"/>
    </row>
    <row r="546" spans="1:38" s="170" customFormat="1" ht="15">
      <c r="A546" s="170" t="s">
        <v>404</v>
      </c>
      <c r="B546" s="170" t="s">
        <v>313</v>
      </c>
      <c r="C546" s="170">
        <v>387</v>
      </c>
      <c r="D546" s="170">
        <v>375.4</v>
      </c>
      <c r="E546" s="170">
        <v>374.4</v>
      </c>
      <c r="F546" s="170">
        <v>383.5</v>
      </c>
      <c r="G546" s="170">
        <v>360.6</v>
      </c>
      <c r="H546" s="170">
        <v>356.7</v>
      </c>
      <c r="I546" s="170">
        <v>375</v>
      </c>
      <c r="J546" s="170">
        <v>372.1</v>
      </c>
      <c r="K546" s="170">
        <v>385.4</v>
      </c>
      <c r="L546" s="170">
        <v>382.7</v>
      </c>
      <c r="M546" s="170">
        <v>379.3</v>
      </c>
      <c r="N546" s="170">
        <v>393.4</v>
      </c>
      <c r="O546" s="170">
        <v>400.4</v>
      </c>
      <c r="P546" s="170">
        <v>412.6</v>
      </c>
      <c r="Q546" s="170">
        <v>439.9</v>
      </c>
      <c r="R546" s="170">
        <v>462.5</v>
      </c>
      <c r="S546" s="170">
        <v>434.8</v>
      </c>
      <c r="T546" s="170">
        <v>451.6</v>
      </c>
      <c r="U546" s="170">
        <v>447.5</v>
      </c>
      <c r="V546" s="170">
        <v>451.8</v>
      </c>
      <c r="W546" s="170">
        <v>448.2</v>
      </c>
      <c r="X546" s="170">
        <v>420.7</v>
      </c>
      <c r="Y546" s="170">
        <v>430.3</v>
      </c>
      <c r="Z546" s="170">
        <v>392</v>
      </c>
      <c r="AA546" s="170">
        <v>377.1</v>
      </c>
      <c r="AB546" s="170">
        <v>441.3</v>
      </c>
      <c r="AC546" s="170">
        <v>434.8</v>
      </c>
      <c r="AD546" s="170">
        <v>396.3</v>
      </c>
      <c r="AE546" s="170">
        <v>392.7</v>
      </c>
      <c r="AF546" s="170">
        <v>390.6</v>
      </c>
      <c r="AG546" s="170">
        <v>396.8</v>
      </c>
      <c r="AL546"/>
    </row>
    <row r="547" spans="1:38" s="170" customFormat="1" ht="15">
      <c r="A547" s="170" t="s">
        <v>404</v>
      </c>
      <c r="B547" s="170" t="s">
        <v>28</v>
      </c>
      <c r="C547" s="170">
        <v>277.89999999999998</v>
      </c>
      <c r="D547" s="170">
        <v>275.10000000000002</v>
      </c>
      <c r="E547" s="170">
        <v>268</v>
      </c>
      <c r="F547" s="170">
        <v>264.39999999999998</v>
      </c>
      <c r="G547" s="170">
        <v>255.7</v>
      </c>
      <c r="H547" s="170">
        <v>256.10000000000002</v>
      </c>
      <c r="I547" s="170">
        <v>271.10000000000002</v>
      </c>
      <c r="J547" s="170">
        <v>252.1</v>
      </c>
      <c r="K547" s="170">
        <v>268.7</v>
      </c>
      <c r="L547" s="170">
        <v>271.10000000000002</v>
      </c>
      <c r="M547" s="170">
        <v>269.7</v>
      </c>
      <c r="N547" s="170">
        <v>269.5</v>
      </c>
      <c r="O547" s="170">
        <v>258.5</v>
      </c>
      <c r="P547" s="170">
        <v>258.3</v>
      </c>
      <c r="Q547" s="170">
        <v>261.39999999999998</v>
      </c>
      <c r="R547" s="170">
        <v>265.7</v>
      </c>
      <c r="S547" s="170">
        <v>258.3</v>
      </c>
      <c r="T547" s="170">
        <v>259.2</v>
      </c>
      <c r="U547" s="170">
        <v>264.89999999999998</v>
      </c>
      <c r="V547" s="170">
        <v>265.8</v>
      </c>
      <c r="W547" s="170">
        <v>280.2</v>
      </c>
      <c r="X547" s="170">
        <v>268.10000000000002</v>
      </c>
      <c r="Y547" s="170">
        <v>264.8</v>
      </c>
      <c r="Z547" s="170">
        <v>252.8</v>
      </c>
      <c r="AA547" s="170">
        <v>255.9</v>
      </c>
      <c r="AB547" s="170">
        <v>261.3</v>
      </c>
      <c r="AC547" s="170">
        <v>240.3</v>
      </c>
      <c r="AD547" s="170">
        <v>236</v>
      </c>
      <c r="AE547" s="170">
        <v>220.8</v>
      </c>
      <c r="AF547" s="170">
        <v>230</v>
      </c>
      <c r="AG547" s="170">
        <v>230</v>
      </c>
      <c r="AL547"/>
    </row>
    <row r="548" spans="1:38" s="170" customFormat="1" ht="15">
      <c r="A548" s="170" t="s">
        <v>404</v>
      </c>
      <c r="B548" s="170" t="s">
        <v>316</v>
      </c>
      <c r="C548" s="170">
        <v>0</v>
      </c>
      <c r="D548" s="170">
        <v>0</v>
      </c>
      <c r="E548" s="170">
        <v>0</v>
      </c>
      <c r="F548" s="170">
        <v>0</v>
      </c>
      <c r="G548" s="170">
        <v>0</v>
      </c>
      <c r="H548" s="170">
        <v>0</v>
      </c>
      <c r="I548" s="170">
        <v>0</v>
      </c>
      <c r="J548" s="170">
        <v>0</v>
      </c>
      <c r="K548" s="170">
        <v>0</v>
      </c>
      <c r="L548" s="170">
        <v>0</v>
      </c>
      <c r="M548" s="170">
        <v>0</v>
      </c>
      <c r="N548" s="170">
        <v>0</v>
      </c>
      <c r="O548" s="170">
        <v>0</v>
      </c>
      <c r="P548" s="170">
        <v>0</v>
      </c>
      <c r="Q548" s="170">
        <v>0</v>
      </c>
      <c r="R548" s="170">
        <v>0</v>
      </c>
      <c r="S548" s="170">
        <v>0</v>
      </c>
      <c r="T548" s="170">
        <v>0</v>
      </c>
      <c r="U548" s="170">
        <v>0</v>
      </c>
      <c r="V548" s="170">
        <v>0</v>
      </c>
      <c r="W548" s="170">
        <v>0</v>
      </c>
      <c r="X548" s="170">
        <v>0</v>
      </c>
      <c r="Y548" s="170">
        <v>0</v>
      </c>
      <c r="Z548" s="170">
        <v>569.20000000000005</v>
      </c>
      <c r="AA548" s="170">
        <v>470.4</v>
      </c>
      <c r="AB548" s="170">
        <v>477.8</v>
      </c>
      <c r="AC548" s="170">
        <v>625.4</v>
      </c>
      <c r="AD548" s="170">
        <v>457.3</v>
      </c>
      <c r="AE548" s="170">
        <v>580.1</v>
      </c>
      <c r="AF548" s="170">
        <v>533.4</v>
      </c>
      <c r="AG548" s="170">
        <v>511.9</v>
      </c>
      <c r="AL548"/>
    </row>
    <row r="549" spans="1:38" s="170" customFormat="1" ht="15">
      <c r="A549" s="170" t="s">
        <v>404</v>
      </c>
      <c r="B549" s="170" t="s">
        <v>318</v>
      </c>
      <c r="C549" s="170">
        <v>512</v>
      </c>
      <c r="D549" s="170">
        <v>514.20000000000005</v>
      </c>
      <c r="E549" s="170">
        <v>536</v>
      </c>
      <c r="F549" s="170">
        <v>532.1</v>
      </c>
      <c r="G549" s="170">
        <v>547</v>
      </c>
      <c r="H549" s="170">
        <v>511.3</v>
      </c>
      <c r="I549" s="170">
        <v>471.6</v>
      </c>
      <c r="J549" s="170">
        <v>470.2</v>
      </c>
      <c r="K549" s="170">
        <v>482.8</v>
      </c>
      <c r="L549" s="170">
        <v>492.4</v>
      </c>
      <c r="M549" s="170">
        <v>550.70000000000005</v>
      </c>
      <c r="N549" s="170">
        <v>551.29999999999995</v>
      </c>
      <c r="O549" s="170">
        <v>579.9</v>
      </c>
      <c r="P549" s="170">
        <v>582</v>
      </c>
      <c r="Q549" s="170">
        <v>540.1</v>
      </c>
      <c r="R549" s="170">
        <v>526.20000000000005</v>
      </c>
      <c r="S549" s="170">
        <v>519.29999999999995</v>
      </c>
      <c r="T549" s="170">
        <v>522.9</v>
      </c>
      <c r="U549" s="170">
        <v>508.3</v>
      </c>
      <c r="V549" s="170">
        <v>533.20000000000005</v>
      </c>
      <c r="W549" s="170">
        <v>515.9</v>
      </c>
      <c r="X549" s="170">
        <v>478.7</v>
      </c>
      <c r="Y549" s="170">
        <v>488.6</v>
      </c>
      <c r="Z549" s="170">
        <v>486.4</v>
      </c>
      <c r="AA549" s="170">
        <v>469.8</v>
      </c>
      <c r="AB549" s="170">
        <v>492.5</v>
      </c>
      <c r="AC549" s="170">
        <v>461.9</v>
      </c>
      <c r="AD549" s="170">
        <v>466.5</v>
      </c>
      <c r="AE549" s="170">
        <v>466.6</v>
      </c>
      <c r="AF549" s="170">
        <v>459.4</v>
      </c>
      <c r="AG549" s="170">
        <v>458.9</v>
      </c>
      <c r="AL549"/>
    </row>
    <row r="550" spans="1:38" s="170" customFormat="1" ht="15">
      <c r="A550" s="170" t="s">
        <v>405</v>
      </c>
      <c r="B550" s="170" t="s">
        <v>309</v>
      </c>
      <c r="C550" s="170">
        <v>2773.9</v>
      </c>
      <c r="D550" s="170">
        <v>2646.8</v>
      </c>
      <c r="E550" s="170">
        <v>2653.6</v>
      </c>
      <c r="F550" s="170">
        <v>2639</v>
      </c>
      <c r="G550" s="170">
        <v>2411.5</v>
      </c>
      <c r="H550" s="170">
        <v>1863.9</v>
      </c>
      <c r="I550" s="170">
        <v>1671.1</v>
      </c>
      <c r="J550" s="170">
        <v>1111.3</v>
      </c>
      <c r="K550" s="170">
        <v>435.1</v>
      </c>
      <c r="L550" s="170">
        <v>495</v>
      </c>
      <c r="M550" s="170">
        <v>409.8</v>
      </c>
      <c r="N550" s="170">
        <v>393.9</v>
      </c>
      <c r="O550" s="170">
        <v>369.2</v>
      </c>
      <c r="P550" s="170">
        <v>323.39999999999998</v>
      </c>
      <c r="Q550" s="170">
        <v>323.7</v>
      </c>
      <c r="R550" s="170">
        <v>320.60000000000002</v>
      </c>
      <c r="S550" s="170">
        <v>319.10000000000002</v>
      </c>
      <c r="T550" s="170">
        <v>322</v>
      </c>
      <c r="U550" s="170">
        <v>309.5</v>
      </c>
      <c r="V550" s="170">
        <v>321.7</v>
      </c>
      <c r="W550" s="170">
        <v>315.2</v>
      </c>
      <c r="X550" s="170">
        <v>308.39999999999998</v>
      </c>
      <c r="Y550" s="170">
        <v>307.8</v>
      </c>
      <c r="Z550" s="170">
        <v>275.39999999999998</v>
      </c>
      <c r="AA550" s="170">
        <v>272</v>
      </c>
      <c r="AB550" s="170">
        <v>242.3</v>
      </c>
      <c r="AC550" s="170">
        <v>186.6</v>
      </c>
      <c r="AD550" s="170">
        <v>160.19999999999999</v>
      </c>
      <c r="AE550" s="170">
        <v>133.5</v>
      </c>
      <c r="AF550" s="170">
        <v>110.4</v>
      </c>
      <c r="AG550" s="170">
        <v>81.099999999999994</v>
      </c>
      <c r="AL550"/>
    </row>
    <row r="551" spans="1:38" s="170" customFormat="1" ht="15">
      <c r="A551" s="170" t="s">
        <v>405</v>
      </c>
      <c r="B551" s="170" t="s">
        <v>311</v>
      </c>
      <c r="C551" s="170" t="s">
        <v>310</v>
      </c>
      <c r="D551" s="170" t="s">
        <v>310</v>
      </c>
      <c r="E551" s="170" t="s">
        <v>310</v>
      </c>
      <c r="F551" s="170" t="s">
        <v>310</v>
      </c>
      <c r="G551" s="170" t="s">
        <v>310</v>
      </c>
      <c r="H551" s="170" t="s">
        <v>310</v>
      </c>
      <c r="I551" s="170" t="s">
        <v>310</v>
      </c>
      <c r="J551" s="170" t="s">
        <v>310</v>
      </c>
      <c r="K551" s="170">
        <v>0</v>
      </c>
      <c r="L551" s="170">
        <v>0</v>
      </c>
      <c r="M551" s="170">
        <v>0</v>
      </c>
      <c r="N551" s="170">
        <v>0</v>
      </c>
      <c r="O551" s="170">
        <v>0</v>
      </c>
      <c r="P551" s="170">
        <v>0</v>
      </c>
      <c r="Q551" s="170">
        <v>0</v>
      </c>
      <c r="R551" s="170">
        <v>0</v>
      </c>
      <c r="S551" s="170">
        <v>0</v>
      </c>
      <c r="T551" s="170">
        <v>0</v>
      </c>
      <c r="U551" s="170">
        <v>0</v>
      </c>
      <c r="V551" s="170">
        <v>0</v>
      </c>
      <c r="W551" s="170">
        <v>0</v>
      </c>
      <c r="X551" s="170">
        <v>0</v>
      </c>
      <c r="Y551" s="170">
        <v>0</v>
      </c>
      <c r="Z551" s="170">
        <v>0</v>
      </c>
      <c r="AA551" s="170">
        <v>0</v>
      </c>
      <c r="AB551" s="170">
        <v>0</v>
      </c>
      <c r="AC551" s="170">
        <v>0</v>
      </c>
      <c r="AD551" s="170">
        <v>0</v>
      </c>
      <c r="AE551" s="170">
        <v>0</v>
      </c>
      <c r="AF551" s="170">
        <v>0</v>
      </c>
      <c r="AG551" s="170">
        <v>0</v>
      </c>
      <c r="AL551"/>
    </row>
    <row r="552" spans="1:38" s="170" customFormat="1" ht="15">
      <c r="A552" s="170" t="s">
        <v>405</v>
      </c>
      <c r="B552" s="170" t="s">
        <v>313</v>
      </c>
      <c r="C552" s="170">
        <v>1032</v>
      </c>
      <c r="D552" s="170">
        <v>952.6</v>
      </c>
      <c r="E552" s="170">
        <v>995.1</v>
      </c>
      <c r="F552" s="170">
        <v>977.7</v>
      </c>
      <c r="G552" s="170">
        <v>1032</v>
      </c>
      <c r="H552" s="170">
        <v>1238.4000000000001</v>
      </c>
      <c r="I552" s="170">
        <v>1274.8</v>
      </c>
      <c r="J552" s="170">
        <v>952.6</v>
      </c>
      <c r="K552" s="170">
        <v>0</v>
      </c>
      <c r="L552" s="170">
        <v>0</v>
      </c>
      <c r="M552" s="170">
        <v>627.79999999999995</v>
      </c>
      <c r="N552" s="170">
        <v>669</v>
      </c>
      <c r="O552" s="170">
        <v>637.70000000000005</v>
      </c>
      <c r="P552" s="170">
        <v>623.9</v>
      </c>
      <c r="Q552" s="170">
        <v>650.4</v>
      </c>
      <c r="R552" s="170">
        <v>680.6</v>
      </c>
      <c r="S552" s="170">
        <v>617.79999999999995</v>
      </c>
      <c r="T552" s="170">
        <v>640.29999999999995</v>
      </c>
      <c r="U552" s="170">
        <v>642.70000000000005</v>
      </c>
      <c r="V552" s="170">
        <v>589.20000000000005</v>
      </c>
      <c r="W552" s="170">
        <v>665</v>
      </c>
      <c r="X552" s="170">
        <v>690.9</v>
      </c>
      <c r="Y552" s="170">
        <v>537.9</v>
      </c>
      <c r="Z552" s="170">
        <v>533.5</v>
      </c>
      <c r="AA552" s="170">
        <v>571.29999999999995</v>
      </c>
      <c r="AB552" s="170">
        <v>515.4</v>
      </c>
      <c r="AC552" s="170">
        <v>522.5</v>
      </c>
      <c r="AD552" s="170">
        <v>486.6</v>
      </c>
      <c r="AE552" s="170">
        <v>516.20000000000005</v>
      </c>
      <c r="AF552" s="170">
        <v>475.8</v>
      </c>
      <c r="AG552" s="170">
        <v>475.8</v>
      </c>
      <c r="AL552"/>
    </row>
    <row r="553" spans="1:38" s="170" customFormat="1" ht="15">
      <c r="A553" s="170" t="s">
        <v>405</v>
      </c>
      <c r="B553" s="170" t="s">
        <v>28</v>
      </c>
      <c r="C553" s="170">
        <v>665.3</v>
      </c>
      <c r="D553" s="170">
        <v>656.4</v>
      </c>
      <c r="E553" s="170">
        <v>661.4</v>
      </c>
      <c r="F553" s="170">
        <v>623.4</v>
      </c>
      <c r="G553" s="170">
        <v>640.20000000000005</v>
      </c>
      <c r="H553" s="170">
        <v>636.4</v>
      </c>
      <c r="I553" s="170">
        <v>558.9</v>
      </c>
      <c r="J553" s="170">
        <v>550.5</v>
      </c>
      <c r="K553" s="170">
        <v>491.7</v>
      </c>
      <c r="L553" s="170">
        <v>518</v>
      </c>
      <c r="M553" s="170">
        <v>442.8</v>
      </c>
      <c r="N553" s="170">
        <v>403</v>
      </c>
      <c r="O553" s="170">
        <v>368</v>
      </c>
      <c r="P553" s="170">
        <v>319.10000000000002</v>
      </c>
      <c r="Q553" s="170">
        <v>323.39999999999998</v>
      </c>
      <c r="R553" s="170">
        <v>323</v>
      </c>
      <c r="S553" s="170">
        <v>323.8</v>
      </c>
      <c r="T553" s="170">
        <v>329.5</v>
      </c>
      <c r="U553" s="170">
        <v>318.10000000000002</v>
      </c>
      <c r="V553" s="170">
        <v>331.3</v>
      </c>
      <c r="W553" s="170">
        <v>327</v>
      </c>
      <c r="X553" s="170">
        <v>319.39999999999998</v>
      </c>
      <c r="Y553" s="170">
        <v>325.3</v>
      </c>
      <c r="Z553" s="170">
        <v>302.60000000000002</v>
      </c>
      <c r="AA553" s="170">
        <v>320.2</v>
      </c>
      <c r="AB553" s="170">
        <v>305.89999999999998</v>
      </c>
      <c r="AC553" s="170">
        <v>253.4</v>
      </c>
      <c r="AD553" s="170">
        <v>251.3</v>
      </c>
      <c r="AE553" s="170">
        <v>250.9</v>
      </c>
      <c r="AF553" s="170">
        <v>253.1</v>
      </c>
      <c r="AG553" s="170">
        <v>253.1</v>
      </c>
      <c r="AL553"/>
    </row>
    <row r="554" spans="1:38" s="170" customFormat="1" ht="15">
      <c r="A554" s="170" t="s">
        <v>405</v>
      </c>
      <c r="B554" s="170" t="s">
        <v>316</v>
      </c>
      <c r="C554" s="170">
        <v>1894.2</v>
      </c>
      <c r="D554" s="170">
        <v>1732.9</v>
      </c>
      <c r="E554" s="170">
        <v>2098.6999999999998</v>
      </c>
      <c r="F554" s="170">
        <v>1599.2</v>
      </c>
      <c r="G554" s="170">
        <v>1524.8</v>
      </c>
      <c r="H554" s="170">
        <v>1127.5</v>
      </c>
      <c r="I554" s="170">
        <v>1101.7</v>
      </c>
      <c r="J554" s="170">
        <v>1188.8</v>
      </c>
      <c r="K554" s="170">
        <v>2227.3000000000002</v>
      </c>
      <c r="L554" s="170">
        <v>2151</v>
      </c>
      <c r="M554" s="170">
        <v>2093.3000000000002</v>
      </c>
      <c r="N554" s="170">
        <v>2081.3000000000002</v>
      </c>
      <c r="O554" s="170">
        <v>2084.3000000000002</v>
      </c>
      <c r="P554" s="170">
        <v>2370.9</v>
      </c>
      <c r="Q554" s="170">
        <v>2192.5</v>
      </c>
      <c r="R554" s="170">
        <v>2358.6</v>
      </c>
      <c r="S554" s="170">
        <v>2082.1</v>
      </c>
      <c r="T554" s="170">
        <v>1848.9</v>
      </c>
      <c r="U554" s="170">
        <v>1901</v>
      </c>
      <c r="V554" s="170">
        <v>1705</v>
      </c>
      <c r="W554" s="170">
        <v>1368.6</v>
      </c>
      <c r="X554" s="170">
        <v>1127.5</v>
      </c>
      <c r="Y554" s="170">
        <v>1151.3</v>
      </c>
      <c r="Z554" s="170">
        <v>1186.7</v>
      </c>
      <c r="AA554" s="170">
        <v>1204.0999999999999</v>
      </c>
      <c r="AB554" s="170">
        <v>1177.4000000000001</v>
      </c>
      <c r="AC554" s="170">
        <v>1150</v>
      </c>
      <c r="AD554" s="170">
        <v>1150</v>
      </c>
      <c r="AE554" s="170">
        <v>1150</v>
      </c>
      <c r="AF554" s="170">
        <v>1150</v>
      </c>
      <c r="AG554" s="170">
        <v>1150</v>
      </c>
      <c r="AL554"/>
    </row>
    <row r="555" spans="1:38" s="170" customFormat="1" ht="15">
      <c r="A555" s="170" t="s">
        <v>405</v>
      </c>
      <c r="B555" s="170" t="s">
        <v>318</v>
      </c>
      <c r="C555" s="170">
        <v>4078.4</v>
      </c>
      <c r="D555" s="170">
        <v>3727.8</v>
      </c>
      <c r="E555" s="170">
        <v>4598.8</v>
      </c>
      <c r="F555" s="170">
        <v>3502.5</v>
      </c>
      <c r="G555" s="170">
        <v>3344</v>
      </c>
      <c r="H555" s="170">
        <v>2479.6999999999998</v>
      </c>
      <c r="I555" s="170">
        <v>2436.4</v>
      </c>
      <c r="J555" s="170">
        <v>2607.6999999999998</v>
      </c>
      <c r="K555" s="170">
        <v>2419.6999999999998</v>
      </c>
      <c r="L555" s="170">
        <v>2187.1999999999998</v>
      </c>
      <c r="M555" s="170">
        <v>1794.2</v>
      </c>
      <c r="N555" s="170">
        <v>1568.5</v>
      </c>
      <c r="O555" s="170">
        <v>1506.3</v>
      </c>
      <c r="P555" s="170">
        <v>1396.7</v>
      </c>
      <c r="Q555" s="170">
        <v>1243</v>
      </c>
      <c r="R555" s="170">
        <v>1040.5</v>
      </c>
      <c r="S555" s="170">
        <v>947.4</v>
      </c>
      <c r="T555" s="170">
        <v>866.3</v>
      </c>
      <c r="U555" s="170">
        <v>809.4</v>
      </c>
      <c r="V555" s="170">
        <v>672.5</v>
      </c>
      <c r="W555" s="170">
        <v>586.1</v>
      </c>
      <c r="X555" s="170">
        <v>572.5</v>
      </c>
      <c r="Y555" s="170">
        <v>562</v>
      </c>
      <c r="Z555" s="170">
        <v>567.4</v>
      </c>
      <c r="AA555" s="170">
        <v>531.29999999999995</v>
      </c>
      <c r="AB555" s="170">
        <v>540.29999999999995</v>
      </c>
      <c r="AC555" s="170">
        <v>528.29999999999995</v>
      </c>
      <c r="AD555" s="170">
        <v>510</v>
      </c>
      <c r="AE555" s="170">
        <v>495.5</v>
      </c>
      <c r="AF555" s="170">
        <v>492.5</v>
      </c>
      <c r="AG555" s="170">
        <v>486.6</v>
      </c>
      <c r="AL555"/>
    </row>
    <row r="556" spans="1:38" s="170" customFormat="1" ht="15">
      <c r="A556" s="170" t="s">
        <v>406</v>
      </c>
      <c r="B556" s="170" t="s">
        <v>309</v>
      </c>
      <c r="C556" s="170" t="s">
        <v>310</v>
      </c>
      <c r="D556" s="170" t="s">
        <v>310</v>
      </c>
      <c r="E556" s="170">
        <v>659.6</v>
      </c>
      <c r="F556" s="170">
        <v>627</v>
      </c>
      <c r="G556" s="170">
        <v>583.1</v>
      </c>
      <c r="H556" s="170">
        <v>580.6</v>
      </c>
      <c r="I556" s="170">
        <v>580.79999999999995</v>
      </c>
      <c r="J556" s="170">
        <v>514.79999999999995</v>
      </c>
      <c r="K556" s="170">
        <v>554.1</v>
      </c>
      <c r="L556" s="170">
        <v>528.20000000000005</v>
      </c>
      <c r="M556" s="170">
        <v>540.6</v>
      </c>
      <c r="N556" s="170">
        <v>573.6</v>
      </c>
      <c r="O556" s="170">
        <v>631.4</v>
      </c>
      <c r="P556" s="170">
        <v>579.4</v>
      </c>
      <c r="Q556" s="170">
        <v>599.29999999999995</v>
      </c>
      <c r="R556" s="170">
        <v>662.3</v>
      </c>
      <c r="S556" s="170">
        <v>640.4</v>
      </c>
      <c r="T556" s="170">
        <v>651.29999999999995</v>
      </c>
      <c r="U556" s="170">
        <v>696.9</v>
      </c>
      <c r="V556" s="170">
        <v>636.29999999999995</v>
      </c>
      <c r="W556" s="170">
        <v>769.1</v>
      </c>
      <c r="X556" s="170">
        <v>682.7</v>
      </c>
      <c r="Y556" s="170">
        <v>681.2</v>
      </c>
      <c r="Z556" s="170">
        <v>693.2</v>
      </c>
      <c r="AA556" s="170">
        <v>665.7</v>
      </c>
      <c r="AB556" s="170">
        <v>687.1</v>
      </c>
      <c r="AC556" s="170">
        <v>654.9</v>
      </c>
      <c r="AD556" s="170">
        <v>650</v>
      </c>
      <c r="AE556" s="170">
        <v>658.6</v>
      </c>
      <c r="AF556" s="170">
        <v>662.1</v>
      </c>
      <c r="AG556" s="170" t="s">
        <v>310</v>
      </c>
      <c r="AL556"/>
    </row>
    <row r="557" spans="1:38" s="170" customFormat="1" ht="15">
      <c r="A557" s="170" t="s">
        <v>406</v>
      </c>
      <c r="B557" s="170" t="s">
        <v>311</v>
      </c>
      <c r="C557" s="170" t="s">
        <v>310</v>
      </c>
      <c r="D557" s="170" t="s">
        <v>310</v>
      </c>
      <c r="E557" s="170">
        <v>1098.5999999999999</v>
      </c>
      <c r="F557" s="170">
        <v>1098.7</v>
      </c>
      <c r="G557" s="170">
        <v>1098.7</v>
      </c>
      <c r="H557" s="170">
        <v>1098.5999999999999</v>
      </c>
      <c r="I557" s="170">
        <v>1098.5999999999999</v>
      </c>
      <c r="J557" s="170">
        <v>1098.5</v>
      </c>
      <c r="K557" s="170">
        <v>1098.5999999999999</v>
      </c>
      <c r="L557" s="170">
        <v>1157</v>
      </c>
      <c r="M557" s="170">
        <v>769.7</v>
      </c>
      <c r="N557" s="170">
        <v>889.6</v>
      </c>
      <c r="O557" s="170">
        <v>898.8</v>
      </c>
      <c r="P557" s="170">
        <v>1097.7</v>
      </c>
      <c r="Q557" s="170">
        <v>1097.7</v>
      </c>
      <c r="R557" s="170">
        <v>1097.7</v>
      </c>
      <c r="S557" s="170">
        <v>1097.8</v>
      </c>
      <c r="T557" s="170">
        <v>1097.8</v>
      </c>
      <c r="U557" s="170">
        <v>1220.8</v>
      </c>
      <c r="V557" s="170">
        <v>1091.0999999999999</v>
      </c>
      <c r="W557" s="170">
        <v>1197.4000000000001</v>
      </c>
      <c r="X557" s="170">
        <v>972.8</v>
      </c>
      <c r="Y557" s="170">
        <v>1003.8</v>
      </c>
      <c r="Z557" s="170">
        <v>1003.9</v>
      </c>
      <c r="AA557" s="170">
        <v>968.3</v>
      </c>
      <c r="AB557" s="170">
        <v>975.1</v>
      </c>
      <c r="AC557" s="170">
        <v>979.5</v>
      </c>
      <c r="AD557" s="170">
        <v>1044</v>
      </c>
      <c r="AE557" s="170">
        <v>1049.0999999999999</v>
      </c>
      <c r="AF557" s="170">
        <v>1049.0999999999999</v>
      </c>
      <c r="AG557" s="170" t="s">
        <v>310</v>
      </c>
      <c r="AL557"/>
    </row>
    <row r="558" spans="1:38" s="170" customFormat="1" ht="15">
      <c r="A558" s="170" t="s">
        <v>406</v>
      </c>
      <c r="B558" s="170" t="s">
        <v>313</v>
      </c>
      <c r="C558" s="170" t="s">
        <v>310</v>
      </c>
      <c r="D558" s="170" t="s">
        <v>310</v>
      </c>
      <c r="E558" s="170">
        <v>842.1</v>
      </c>
      <c r="F558" s="170">
        <v>843.1</v>
      </c>
      <c r="G558" s="170">
        <v>840.3</v>
      </c>
      <c r="H558" s="170">
        <v>840.3</v>
      </c>
      <c r="I558" s="170">
        <v>840.5</v>
      </c>
      <c r="J558" s="170">
        <v>841.8</v>
      </c>
      <c r="K558" s="170">
        <v>846.8</v>
      </c>
      <c r="L558" s="170">
        <v>852.3</v>
      </c>
      <c r="M558" s="170">
        <v>855</v>
      </c>
      <c r="N558" s="170">
        <v>848.2</v>
      </c>
      <c r="O558" s="170">
        <v>843.7</v>
      </c>
      <c r="P558" s="170">
        <v>848.9</v>
      </c>
      <c r="Q558" s="170">
        <v>846.6</v>
      </c>
      <c r="R558" s="170">
        <v>825.9</v>
      </c>
      <c r="S558" s="170">
        <v>821.2</v>
      </c>
      <c r="T558" s="170">
        <v>838.1</v>
      </c>
      <c r="U558" s="170">
        <v>990.9</v>
      </c>
      <c r="V558" s="170">
        <v>784.7</v>
      </c>
      <c r="W558" s="170">
        <v>631.1</v>
      </c>
      <c r="X558" s="170">
        <v>739.9</v>
      </c>
      <c r="Y558" s="170">
        <v>727.9</v>
      </c>
      <c r="Z558" s="170">
        <v>613.4</v>
      </c>
      <c r="AA558" s="170">
        <v>825.1</v>
      </c>
      <c r="AB558" s="170">
        <v>776.9</v>
      </c>
      <c r="AC558" s="170">
        <v>973.8</v>
      </c>
      <c r="AD558" s="170">
        <v>967.3</v>
      </c>
      <c r="AE558" s="170">
        <v>1198.0999999999999</v>
      </c>
      <c r="AF558" s="170">
        <v>1198.0999999999999</v>
      </c>
      <c r="AG558" s="170" t="s">
        <v>310</v>
      </c>
      <c r="AL558"/>
    </row>
    <row r="559" spans="1:38" s="170" customFormat="1" ht="15">
      <c r="A559" s="170" t="s">
        <v>406</v>
      </c>
      <c r="B559" s="170" t="s">
        <v>28</v>
      </c>
      <c r="C559" s="170" t="s">
        <v>310</v>
      </c>
      <c r="D559" s="170" t="s">
        <v>310</v>
      </c>
      <c r="E559" s="170">
        <v>624.5</v>
      </c>
      <c r="F559" s="170">
        <v>598</v>
      </c>
      <c r="G559" s="170">
        <v>578.70000000000005</v>
      </c>
      <c r="H559" s="170">
        <v>561.79999999999995</v>
      </c>
      <c r="I559" s="170">
        <v>538.29999999999995</v>
      </c>
      <c r="J559" s="170">
        <v>435.7</v>
      </c>
      <c r="K559" s="170">
        <v>505.3</v>
      </c>
      <c r="L559" s="170">
        <v>518.29999999999995</v>
      </c>
      <c r="M559" s="170">
        <v>557.70000000000005</v>
      </c>
      <c r="N559" s="170">
        <v>574.4</v>
      </c>
      <c r="O559" s="170">
        <v>605.9</v>
      </c>
      <c r="P559" s="170">
        <v>479.7</v>
      </c>
      <c r="Q559" s="170">
        <v>476.8</v>
      </c>
      <c r="R559" s="170">
        <v>560.5</v>
      </c>
      <c r="S559" s="170">
        <v>541.1</v>
      </c>
      <c r="T559" s="170">
        <v>517.70000000000005</v>
      </c>
      <c r="U559" s="170">
        <v>552.29999999999995</v>
      </c>
      <c r="V559" s="170">
        <v>488.5</v>
      </c>
      <c r="W559" s="170">
        <v>598.20000000000005</v>
      </c>
      <c r="X559" s="170">
        <v>511</v>
      </c>
      <c r="Y559" s="170">
        <v>497.4</v>
      </c>
      <c r="Z559" s="170">
        <v>576.1</v>
      </c>
      <c r="AA559" s="170">
        <v>558.5</v>
      </c>
      <c r="AB559" s="170">
        <v>570.4</v>
      </c>
      <c r="AC559" s="170">
        <v>516.79999999999995</v>
      </c>
      <c r="AD559" s="170">
        <v>479.2</v>
      </c>
      <c r="AE559" s="170">
        <v>469.9</v>
      </c>
      <c r="AF559" s="170">
        <v>469.9</v>
      </c>
      <c r="AG559" s="170" t="s">
        <v>310</v>
      </c>
      <c r="AL559"/>
    </row>
    <row r="560" spans="1:38" s="170" customFormat="1" ht="15">
      <c r="A560" s="170" t="s">
        <v>406</v>
      </c>
      <c r="B560" s="170" t="s">
        <v>316</v>
      </c>
      <c r="C560" s="170" t="s">
        <v>310</v>
      </c>
      <c r="D560" s="170" t="s">
        <v>310</v>
      </c>
      <c r="E560" s="170">
        <v>0</v>
      </c>
      <c r="F560" s="170">
        <v>0</v>
      </c>
      <c r="G560" s="170">
        <v>0</v>
      </c>
      <c r="H560" s="170">
        <v>0</v>
      </c>
      <c r="I560" s="170">
        <v>0</v>
      </c>
      <c r="J560" s="170">
        <v>0</v>
      </c>
      <c r="K560" s="170">
        <v>0</v>
      </c>
      <c r="L560" s="170">
        <v>0</v>
      </c>
      <c r="M560" s="170">
        <v>0</v>
      </c>
      <c r="N560" s="170">
        <v>0</v>
      </c>
      <c r="O560" s="170">
        <v>0</v>
      </c>
      <c r="P560" s="170">
        <v>0</v>
      </c>
      <c r="Q560" s="170">
        <v>0</v>
      </c>
      <c r="R560" s="170">
        <v>0</v>
      </c>
      <c r="S560" s="170">
        <v>0</v>
      </c>
      <c r="T560" s="170">
        <v>0</v>
      </c>
      <c r="U560" s="170">
        <v>0</v>
      </c>
      <c r="V560" s="170">
        <v>1329.6</v>
      </c>
      <c r="W560" s="170">
        <v>1329.6</v>
      </c>
      <c r="X560" s="170">
        <v>1329.6</v>
      </c>
      <c r="Y560" s="170">
        <v>1318.2</v>
      </c>
      <c r="Z560" s="170">
        <v>1324.6</v>
      </c>
      <c r="AA560" s="170">
        <v>0</v>
      </c>
      <c r="AB560" s="170">
        <v>0</v>
      </c>
      <c r="AC560" s="170">
        <v>0</v>
      </c>
      <c r="AD560" s="170">
        <v>0</v>
      </c>
      <c r="AE560" s="170">
        <v>0</v>
      </c>
      <c r="AF560" s="170">
        <v>0</v>
      </c>
      <c r="AG560" s="170" t="s">
        <v>310</v>
      </c>
      <c r="AL560"/>
    </row>
    <row r="561" spans="1:38" s="170" customFormat="1" ht="15">
      <c r="A561" s="170" t="s">
        <v>406</v>
      </c>
      <c r="B561" s="170" t="s">
        <v>318</v>
      </c>
      <c r="C561" s="170" t="s">
        <v>310</v>
      </c>
      <c r="D561" s="170" t="s">
        <v>310</v>
      </c>
      <c r="E561" s="170">
        <v>0</v>
      </c>
      <c r="F561" s="170">
        <v>0</v>
      </c>
      <c r="G561" s="170">
        <v>0</v>
      </c>
      <c r="H561" s="170">
        <v>0</v>
      </c>
      <c r="I561" s="170">
        <v>0</v>
      </c>
      <c r="J561" s="170">
        <v>0</v>
      </c>
      <c r="K561" s="170">
        <v>0</v>
      </c>
      <c r="L561" s="170">
        <v>0</v>
      </c>
      <c r="M561" s="170">
        <v>0</v>
      </c>
      <c r="N561" s="170">
        <v>0</v>
      </c>
      <c r="O561" s="170">
        <v>0</v>
      </c>
      <c r="P561" s="170">
        <v>0</v>
      </c>
      <c r="Q561" s="170">
        <v>0</v>
      </c>
      <c r="R561" s="170">
        <v>0</v>
      </c>
      <c r="S561" s="170">
        <v>0</v>
      </c>
      <c r="T561" s="170">
        <v>0</v>
      </c>
      <c r="U561" s="170">
        <v>0</v>
      </c>
      <c r="V561" s="170">
        <v>1612.3</v>
      </c>
      <c r="W561" s="170">
        <v>1610.5</v>
      </c>
      <c r="X561" s="170">
        <v>1605.9</v>
      </c>
      <c r="Y561" s="170">
        <v>1592</v>
      </c>
      <c r="Z561" s="170">
        <v>1594.8</v>
      </c>
      <c r="AA561" s="170">
        <v>1551.6</v>
      </c>
      <c r="AB561" s="170">
        <v>1527.7</v>
      </c>
      <c r="AC561" s="170">
        <v>1519.2</v>
      </c>
      <c r="AD561" s="170">
        <v>1441.9</v>
      </c>
      <c r="AE561" s="170">
        <v>1250.7</v>
      </c>
      <c r="AF561" s="170">
        <v>1250.7</v>
      </c>
      <c r="AG561" s="170" t="s">
        <v>310</v>
      </c>
      <c r="AL561"/>
    </row>
    <row r="562" spans="1:38" s="170" customFormat="1" ht="15">
      <c r="A562" s="170" t="s">
        <v>407</v>
      </c>
      <c r="B562" s="170" t="s">
        <v>309</v>
      </c>
      <c r="C562" s="170" t="s">
        <v>310</v>
      </c>
      <c r="D562" s="170" t="s">
        <v>310</v>
      </c>
      <c r="E562" s="170">
        <v>1034.5</v>
      </c>
      <c r="F562" s="170">
        <v>1407.2</v>
      </c>
      <c r="G562" s="170">
        <v>1175.5</v>
      </c>
      <c r="H562" s="170">
        <v>968.1</v>
      </c>
      <c r="I562" s="170">
        <v>983.6</v>
      </c>
      <c r="J562" s="170">
        <v>946.4</v>
      </c>
      <c r="K562" s="170">
        <v>941.5</v>
      </c>
      <c r="L562" s="170">
        <v>913</v>
      </c>
      <c r="M562" s="170">
        <v>827.7</v>
      </c>
      <c r="N562" s="170">
        <v>1017.8</v>
      </c>
      <c r="O562" s="170">
        <v>944.3</v>
      </c>
      <c r="P562" s="170">
        <v>956.4</v>
      </c>
      <c r="Q562" s="170">
        <v>922.9</v>
      </c>
      <c r="R562" s="170">
        <v>881</v>
      </c>
      <c r="S562" s="170">
        <v>882.3</v>
      </c>
      <c r="T562" s="170">
        <v>883.6</v>
      </c>
      <c r="U562" s="170">
        <v>858.9</v>
      </c>
      <c r="V562" s="170">
        <v>860</v>
      </c>
      <c r="W562" s="170">
        <v>880.8</v>
      </c>
      <c r="X562" s="170">
        <v>874.9</v>
      </c>
      <c r="Y562" s="170">
        <v>879.3</v>
      </c>
      <c r="Z562" s="170">
        <v>728.4</v>
      </c>
      <c r="AA562" s="170">
        <v>713.7</v>
      </c>
      <c r="AB562" s="170">
        <v>650.6</v>
      </c>
      <c r="AC562" s="170">
        <v>650</v>
      </c>
      <c r="AD562" s="170">
        <v>429.4</v>
      </c>
      <c r="AE562" s="170">
        <v>358.6</v>
      </c>
      <c r="AF562" s="170">
        <v>360.3</v>
      </c>
      <c r="AG562" s="170">
        <v>366</v>
      </c>
      <c r="AL562"/>
    </row>
    <row r="563" spans="1:38" s="170" customFormat="1" ht="15">
      <c r="A563" s="170" t="s">
        <v>407</v>
      </c>
      <c r="B563" s="170" t="s">
        <v>311</v>
      </c>
      <c r="C563" s="170" t="s">
        <v>310</v>
      </c>
      <c r="D563" s="170" t="s">
        <v>310</v>
      </c>
      <c r="E563" s="170">
        <v>893.5</v>
      </c>
      <c r="F563" s="170">
        <v>1220.3</v>
      </c>
      <c r="G563" s="170">
        <v>1386.9</v>
      </c>
      <c r="H563" s="170">
        <v>1410.2</v>
      </c>
      <c r="I563" s="170">
        <v>0</v>
      </c>
      <c r="J563" s="170">
        <v>0</v>
      </c>
      <c r="K563" s="170">
        <v>0</v>
      </c>
      <c r="L563" s="170">
        <v>0</v>
      </c>
      <c r="M563" s="170">
        <v>0</v>
      </c>
      <c r="N563" s="170">
        <v>0</v>
      </c>
      <c r="O563" s="170">
        <v>0</v>
      </c>
      <c r="P563" s="170">
        <v>0</v>
      </c>
      <c r="Q563" s="170">
        <v>0</v>
      </c>
      <c r="R563" s="170">
        <v>0</v>
      </c>
      <c r="S563" s="170">
        <v>0</v>
      </c>
      <c r="T563" s="170">
        <v>0</v>
      </c>
      <c r="U563" s="170">
        <v>0</v>
      </c>
      <c r="V563" s="170">
        <v>0</v>
      </c>
      <c r="W563" s="170">
        <v>0</v>
      </c>
      <c r="X563" s="170">
        <v>0</v>
      </c>
      <c r="Y563" s="170">
        <v>0</v>
      </c>
      <c r="Z563" s="170">
        <v>0</v>
      </c>
      <c r="AA563" s="170">
        <v>0</v>
      </c>
      <c r="AB563" s="170">
        <v>0</v>
      </c>
      <c r="AC563" s="170">
        <v>0</v>
      </c>
      <c r="AD563" s="170">
        <v>0</v>
      </c>
      <c r="AE563" s="170">
        <v>0</v>
      </c>
      <c r="AF563" s="170">
        <v>0</v>
      </c>
      <c r="AG563" s="170">
        <v>0</v>
      </c>
      <c r="AL563"/>
    </row>
    <row r="564" spans="1:38" s="170" customFormat="1" ht="15">
      <c r="A564" s="170" t="s">
        <v>407</v>
      </c>
      <c r="B564" s="170" t="s">
        <v>313</v>
      </c>
      <c r="C564" s="170" t="s">
        <v>310</v>
      </c>
      <c r="D564" s="170" t="s">
        <v>310</v>
      </c>
      <c r="E564" s="170">
        <v>1119.4000000000001</v>
      </c>
      <c r="F564" s="170">
        <v>1531.7</v>
      </c>
      <c r="G564" s="170">
        <v>1111.3</v>
      </c>
      <c r="H564" s="170">
        <v>942.3</v>
      </c>
      <c r="I564" s="170">
        <v>983.6</v>
      </c>
      <c r="J564" s="170">
        <v>946.4</v>
      </c>
      <c r="K564" s="170">
        <v>941.5</v>
      </c>
      <c r="L564" s="170">
        <v>913</v>
      </c>
      <c r="M564" s="170">
        <v>827.7</v>
      </c>
      <c r="N564" s="170">
        <v>1017.8</v>
      </c>
      <c r="O564" s="170">
        <v>944.3</v>
      </c>
      <c r="P564" s="170">
        <v>956.4</v>
      </c>
      <c r="Q564" s="170">
        <v>922.9</v>
      </c>
      <c r="R564" s="170">
        <v>881</v>
      </c>
      <c r="S564" s="170">
        <v>882.3</v>
      </c>
      <c r="T564" s="170">
        <v>883.6</v>
      </c>
      <c r="U564" s="170">
        <v>858.9</v>
      </c>
      <c r="V564" s="170">
        <v>860</v>
      </c>
      <c r="W564" s="170">
        <v>881.2</v>
      </c>
      <c r="X564" s="170">
        <v>879.5</v>
      </c>
      <c r="Y564" s="170">
        <v>890.2</v>
      </c>
      <c r="Z564" s="170">
        <v>740</v>
      </c>
      <c r="AA564" s="170">
        <v>738.4</v>
      </c>
      <c r="AB564" s="170">
        <v>706.7</v>
      </c>
      <c r="AC564" s="170">
        <v>773.3</v>
      </c>
      <c r="AD564" s="170">
        <v>855.4</v>
      </c>
      <c r="AE564" s="170">
        <v>917</v>
      </c>
      <c r="AF564" s="170">
        <v>1007.7</v>
      </c>
      <c r="AG564" s="170">
        <v>1007.7</v>
      </c>
      <c r="AL564"/>
    </row>
    <row r="565" spans="1:38" s="170" customFormat="1" ht="15">
      <c r="A565" s="170" t="s">
        <v>407</v>
      </c>
      <c r="B565" s="170" t="s">
        <v>28</v>
      </c>
      <c r="C565" s="170" t="s">
        <v>310</v>
      </c>
      <c r="D565" s="170" t="s">
        <v>310</v>
      </c>
      <c r="E565" s="170">
        <v>0</v>
      </c>
      <c r="F565" s="170">
        <v>0</v>
      </c>
      <c r="G565" s="170">
        <v>0</v>
      </c>
      <c r="H565" s="170">
        <v>0</v>
      </c>
      <c r="I565" s="170">
        <v>0</v>
      </c>
      <c r="J565" s="170">
        <v>0</v>
      </c>
      <c r="K565" s="170">
        <v>0</v>
      </c>
      <c r="L565" s="170">
        <v>0</v>
      </c>
      <c r="M565" s="170">
        <v>0</v>
      </c>
      <c r="N565" s="170">
        <v>0</v>
      </c>
      <c r="O565" s="170">
        <v>0</v>
      </c>
      <c r="P565" s="170">
        <v>0</v>
      </c>
      <c r="Q565" s="170">
        <v>0</v>
      </c>
      <c r="R565" s="170">
        <v>0</v>
      </c>
      <c r="S565" s="170">
        <v>0</v>
      </c>
      <c r="T565" s="170">
        <v>0</v>
      </c>
      <c r="U565" s="170">
        <v>0</v>
      </c>
      <c r="V565" s="170">
        <v>0</v>
      </c>
      <c r="W565" s="170">
        <v>0</v>
      </c>
      <c r="X565" s="170">
        <v>0</v>
      </c>
      <c r="Y565" s="170">
        <v>0</v>
      </c>
      <c r="Z565" s="170">
        <v>0</v>
      </c>
      <c r="AA565" s="170">
        <v>0</v>
      </c>
      <c r="AB565" s="170">
        <v>0</v>
      </c>
      <c r="AC565" s="170">
        <v>0</v>
      </c>
      <c r="AD565" s="170">
        <v>422.9</v>
      </c>
      <c r="AE565" s="170">
        <v>393.5</v>
      </c>
      <c r="AF565" s="170">
        <v>392.7</v>
      </c>
      <c r="AG565" s="170">
        <v>392.7</v>
      </c>
      <c r="AL565"/>
    </row>
    <row r="566" spans="1:38" s="170" customFormat="1" ht="15">
      <c r="A566" s="170" t="s">
        <v>407</v>
      </c>
      <c r="B566" s="170" t="s">
        <v>316</v>
      </c>
      <c r="C566" s="170" t="s">
        <v>310</v>
      </c>
      <c r="D566" s="170" t="s">
        <v>310</v>
      </c>
      <c r="E566" s="170">
        <v>0</v>
      </c>
      <c r="F566" s="170">
        <v>0</v>
      </c>
      <c r="G566" s="170">
        <v>0</v>
      </c>
      <c r="H566" s="170">
        <v>0</v>
      </c>
      <c r="I566" s="170">
        <v>0</v>
      </c>
      <c r="J566" s="170">
        <v>0</v>
      </c>
      <c r="K566" s="170">
        <v>0</v>
      </c>
      <c r="L566" s="170">
        <v>0</v>
      </c>
      <c r="M566" s="170">
        <v>0</v>
      </c>
      <c r="N566" s="170">
        <v>0</v>
      </c>
      <c r="O566" s="170">
        <v>0</v>
      </c>
      <c r="P566" s="170">
        <v>0</v>
      </c>
      <c r="Q566" s="170">
        <v>0</v>
      </c>
      <c r="R566" s="170">
        <v>0</v>
      </c>
      <c r="S566" s="170">
        <v>0</v>
      </c>
      <c r="T566" s="170">
        <v>0</v>
      </c>
      <c r="U566" s="170">
        <v>0</v>
      </c>
      <c r="V566" s="170">
        <v>0</v>
      </c>
      <c r="W566" s="170">
        <v>0</v>
      </c>
      <c r="X566" s="170">
        <v>0</v>
      </c>
      <c r="Y566" s="170">
        <v>0</v>
      </c>
      <c r="Z566" s="170">
        <v>0</v>
      </c>
      <c r="AA566" s="170">
        <v>0</v>
      </c>
      <c r="AB566" s="170">
        <v>0</v>
      </c>
      <c r="AC566" s="170">
        <v>0</v>
      </c>
      <c r="AD566" s="170">
        <v>0</v>
      </c>
      <c r="AE566" s="170">
        <v>0</v>
      </c>
      <c r="AF566" s="170">
        <v>0</v>
      </c>
      <c r="AG566" s="170">
        <v>0</v>
      </c>
      <c r="AL566"/>
    </row>
    <row r="567" spans="1:38" s="170" customFormat="1" ht="15">
      <c r="A567" s="170" t="s">
        <v>407</v>
      </c>
      <c r="B567" s="170" t="s">
        <v>318</v>
      </c>
      <c r="C567" s="170" t="s">
        <v>310</v>
      </c>
      <c r="D567" s="170" t="s">
        <v>310</v>
      </c>
      <c r="E567" s="170">
        <v>0</v>
      </c>
      <c r="F567" s="170">
        <v>0</v>
      </c>
      <c r="G567" s="170">
        <v>0</v>
      </c>
      <c r="H567" s="170">
        <v>0</v>
      </c>
      <c r="I567" s="170">
        <v>0</v>
      </c>
      <c r="J567" s="170">
        <v>0</v>
      </c>
      <c r="K567" s="170">
        <v>0</v>
      </c>
      <c r="L567" s="170">
        <v>0</v>
      </c>
      <c r="M567" s="170">
        <v>0</v>
      </c>
      <c r="N567" s="170">
        <v>0</v>
      </c>
      <c r="O567" s="170">
        <v>0</v>
      </c>
      <c r="P567" s="170">
        <v>0</v>
      </c>
      <c r="Q567" s="170">
        <v>0</v>
      </c>
      <c r="R567" s="170">
        <v>0</v>
      </c>
      <c r="S567" s="170">
        <v>0</v>
      </c>
      <c r="T567" s="170">
        <v>0</v>
      </c>
      <c r="U567" s="170">
        <v>0</v>
      </c>
      <c r="V567" s="170">
        <v>0</v>
      </c>
      <c r="W567" s="170">
        <v>0</v>
      </c>
      <c r="X567" s="170">
        <v>273.5</v>
      </c>
      <c r="Y567" s="170">
        <v>277.3</v>
      </c>
      <c r="Z567" s="170">
        <v>295.7</v>
      </c>
      <c r="AA567" s="170">
        <v>277.60000000000002</v>
      </c>
      <c r="AB567" s="170">
        <v>289.8</v>
      </c>
      <c r="AC567" s="170">
        <v>259.60000000000002</v>
      </c>
      <c r="AD567" s="170">
        <v>257.89999999999998</v>
      </c>
      <c r="AE567" s="170">
        <v>256.10000000000002</v>
      </c>
      <c r="AF567" s="170">
        <v>250.7</v>
      </c>
      <c r="AG567" s="170">
        <v>250.7</v>
      </c>
      <c r="AL567"/>
    </row>
    <row r="568" spans="1:38" s="170" customFormat="1" ht="15">
      <c r="A568" s="170" t="s">
        <v>408</v>
      </c>
      <c r="B568" s="170" t="s">
        <v>309</v>
      </c>
      <c r="C568" s="170" t="s">
        <v>310</v>
      </c>
      <c r="D568" s="170" t="s">
        <v>310</v>
      </c>
      <c r="E568" s="170">
        <v>535.5</v>
      </c>
      <c r="F568" s="170">
        <v>533.6</v>
      </c>
      <c r="G568" s="170">
        <v>571.29999999999995</v>
      </c>
      <c r="H568" s="170">
        <v>544.6</v>
      </c>
      <c r="I568" s="170">
        <v>543.6</v>
      </c>
      <c r="J568" s="170">
        <v>506.6</v>
      </c>
      <c r="K568" s="170">
        <v>544.29999999999995</v>
      </c>
      <c r="L568" s="170">
        <v>644.79999999999995</v>
      </c>
      <c r="M568" s="170">
        <v>650.79999999999995</v>
      </c>
      <c r="N568" s="170">
        <v>661.5</v>
      </c>
      <c r="O568" s="170">
        <v>659.4</v>
      </c>
      <c r="P568" s="170">
        <v>662.6</v>
      </c>
      <c r="Q568" s="170">
        <v>645.6</v>
      </c>
      <c r="R568" s="170">
        <v>691.3</v>
      </c>
      <c r="S568" s="170">
        <v>788.2</v>
      </c>
      <c r="T568" s="170">
        <v>807.7</v>
      </c>
      <c r="U568" s="170">
        <v>791.7</v>
      </c>
      <c r="V568" s="170">
        <v>784.1</v>
      </c>
      <c r="W568" s="170">
        <v>821</v>
      </c>
      <c r="X568" s="170">
        <v>801</v>
      </c>
      <c r="Y568" s="170">
        <v>808.7</v>
      </c>
      <c r="Z568" s="170">
        <v>812.1</v>
      </c>
      <c r="AA568" s="170">
        <v>827.1</v>
      </c>
      <c r="AB568" s="170">
        <v>797.9</v>
      </c>
      <c r="AC568" s="170">
        <v>793.6</v>
      </c>
      <c r="AD568" s="170">
        <v>812.9</v>
      </c>
      <c r="AE568" s="170">
        <v>788.4</v>
      </c>
      <c r="AF568" s="170">
        <v>747.9</v>
      </c>
      <c r="AG568" s="170">
        <v>755</v>
      </c>
      <c r="AL568"/>
    </row>
    <row r="569" spans="1:38" s="170" customFormat="1" ht="15">
      <c r="A569" s="170" t="s">
        <v>408</v>
      </c>
      <c r="B569" s="170" t="s">
        <v>311</v>
      </c>
      <c r="C569" s="170" t="s">
        <v>310</v>
      </c>
      <c r="D569" s="170" t="s">
        <v>310</v>
      </c>
      <c r="E569" s="170">
        <v>1627.1</v>
      </c>
      <c r="F569" s="170">
        <v>1483.6</v>
      </c>
      <c r="G569" s="170">
        <v>1531.4</v>
      </c>
      <c r="H569" s="170">
        <v>1381.5</v>
      </c>
      <c r="I569" s="170">
        <v>1553.2</v>
      </c>
      <c r="J569" s="170">
        <v>1514.9</v>
      </c>
      <c r="K569" s="170">
        <v>1181</v>
      </c>
      <c r="L569" s="170">
        <v>1446.3</v>
      </c>
      <c r="M569" s="170">
        <v>1539.7</v>
      </c>
      <c r="N569" s="170">
        <v>1432.9</v>
      </c>
      <c r="O569" s="170">
        <v>1384.3</v>
      </c>
      <c r="P569" s="170">
        <v>1406.6</v>
      </c>
      <c r="Q569" s="170">
        <v>1376.1</v>
      </c>
      <c r="R569" s="170">
        <v>1364.4</v>
      </c>
      <c r="S569" s="170">
        <v>1416.1</v>
      </c>
      <c r="T569" s="170">
        <v>1357.8</v>
      </c>
      <c r="U569" s="170">
        <v>1318.7</v>
      </c>
      <c r="V569" s="170">
        <v>1380.2</v>
      </c>
      <c r="W569" s="170">
        <v>1406.2</v>
      </c>
      <c r="X569" s="170">
        <v>1345.8</v>
      </c>
      <c r="Y569" s="170">
        <v>1363.2</v>
      </c>
      <c r="Z569" s="170">
        <v>1373.1</v>
      </c>
      <c r="AA569" s="170">
        <v>1377.2</v>
      </c>
      <c r="AB569" s="170">
        <v>1412.4</v>
      </c>
      <c r="AC569" s="170">
        <v>1350.4</v>
      </c>
      <c r="AD569" s="170">
        <v>1360.1</v>
      </c>
      <c r="AE569" s="170">
        <v>1345.7</v>
      </c>
      <c r="AF569" s="170">
        <v>1326.5</v>
      </c>
      <c r="AG569" s="170">
        <v>1326.5</v>
      </c>
      <c r="AL569"/>
    </row>
    <row r="570" spans="1:38" s="170" customFormat="1" ht="15">
      <c r="A570" s="170" t="s">
        <v>408</v>
      </c>
      <c r="B570" s="170" t="s">
        <v>313</v>
      </c>
      <c r="C570" s="170" t="s">
        <v>310</v>
      </c>
      <c r="D570" s="170" t="s">
        <v>310</v>
      </c>
      <c r="E570" s="170">
        <v>721.8</v>
      </c>
      <c r="F570" s="170">
        <v>680.9</v>
      </c>
      <c r="G570" s="170">
        <v>686.9</v>
      </c>
      <c r="H570" s="170">
        <v>702.2</v>
      </c>
      <c r="I570" s="170">
        <v>724.2</v>
      </c>
      <c r="J570" s="170">
        <v>647.29999999999995</v>
      </c>
      <c r="K570" s="170">
        <v>713</v>
      </c>
      <c r="L570" s="170">
        <v>701.7</v>
      </c>
      <c r="M570" s="170">
        <v>673.6</v>
      </c>
      <c r="N570" s="170">
        <v>666.5</v>
      </c>
      <c r="O570" s="170">
        <v>646.20000000000005</v>
      </c>
      <c r="P570" s="170">
        <v>667.7</v>
      </c>
      <c r="Q570" s="170">
        <v>680.8</v>
      </c>
      <c r="R570" s="170">
        <v>674.9</v>
      </c>
      <c r="S570" s="170">
        <v>701.9</v>
      </c>
      <c r="T570" s="170">
        <v>697.8</v>
      </c>
      <c r="U570" s="170">
        <v>642</v>
      </c>
      <c r="V570" s="170">
        <v>650.20000000000005</v>
      </c>
      <c r="W570" s="170">
        <v>641.5</v>
      </c>
      <c r="X570" s="170">
        <v>642.4</v>
      </c>
      <c r="Y570" s="170">
        <v>635.4</v>
      </c>
      <c r="Z570" s="170">
        <v>628.79999999999995</v>
      </c>
      <c r="AA570" s="170">
        <v>642</v>
      </c>
      <c r="AB570" s="170">
        <v>636.70000000000005</v>
      </c>
      <c r="AC570" s="170">
        <v>633.1</v>
      </c>
      <c r="AD570" s="170">
        <v>634.79999999999995</v>
      </c>
      <c r="AE570" s="170">
        <v>632.70000000000005</v>
      </c>
      <c r="AF570" s="170">
        <v>634.5</v>
      </c>
      <c r="AG570" s="170">
        <v>631.5</v>
      </c>
      <c r="AL570"/>
    </row>
    <row r="571" spans="1:38" s="170" customFormat="1" ht="15">
      <c r="A571" s="170" t="s">
        <v>408</v>
      </c>
      <c r="B571" s="170" t="s">
        <v>28</v>
      </c>
      <c r="C571" s="170" t="s">
        <v>310</v>
      </c>
      <c r="D571" s="170" t="s">
        <v>310</v>
      </c>
      <c r="E571" s="170">
        <v>0</v>
      </c>
      <c r="F571" s="170">
        <v>0</v>
      </c>
      <c r="G571" s="170">
        <v>0</v>
      </c>
      <c r="H571" s="170">
        <v>0</v>
      </c>
      <c r="I571" s="170">
        <v>0</v>
      </c>
      <c r="J571" s="170">
        <v>0</v>
      </c>
      <c r="K571" s="170">
        <v>0</v>
      </c>
      <c r="L571" s="170">
        <v>0</v>
      </c>
      <c r="M571" s="170">
        <v>0</v>
      </c>
      <c r="N571" s="170">
        <v>0</v>
      </c>
      <c r="O571" s="170">
        <v>0</v>
      </c>
      <c r="P571" s="170">
        <v>0</v>
      </c>
      <c r="Q571" s="170">
        <v>0</v>
      </c>
      <c r="R571" s="170">
        <v>0</v>
      </c>
      <c r="S571" s="170">
        <v>0</v>
      </c>
      <c r="T571" s="170">
        <v>0</v>
      </c>
      <c r="U571" s="170">
        <v>0</v>
      </c>
      <c r="V571" s="170">
        <v>0</v>
      </c>
      <c r="W571" s="170">
        <v>0</v>
      </c>
      <c r="X571" s="170">
        <v>0</v>
      </c>
      <c r="Y571" s="170">
        <v>0</v>
      </c>
      <c r="Z571" s="170">
        <v>0</v>
      </c>
      <c r="AA571" s="170">
        <v>0</v>
      </c>
      <c r="AB571" s="170">
        <v>0</v>
      </c>
      <c r="AC571" s="170">
        <v>0</v>
      </c>
      <c r="AD571" s="170">
        <v>0</v>
      </c>
      <c r="AE571" s="170">
        <v>0</v>
      </c>
      <c r="AF571" s="170">
        <v>0</v>
      </c>
      <c r="AG571" s="170">
        <v>0</v>
      </c>
      <c r="AL571"/>
    </row>
    <row r="572" spans="1:38" s="170" customFormat="1" ht="15">
      <c r="A572" s="170" t="s">
        <v>408</v>
      </c>
      <c r="B572" s="170" t="s">
        <v>316</v>
      </c>
      <c r="C572" s="170" t="s">
        <v>310</v>
      </c>
      <c r="D572" s="170" t="s">
        <v>310</v>
      </c>
      <c r="E572" s="170">
        <v>0</v>
      </c>
      <c r="F572" s="170">
        <v>0</v>
      </c>
      <c r="G572" s="170">
        <v>0</v>
      </c>
      <c r="H572" s="170">
        <v>0</v>
      </c>
      <c r="I572" s="170">
        <v>0</v>
      </c>
      <c r="J572" s="170">
        <v>0</v>
      </c>
      <c r="K572" s="170">
        <v>0</v>
      </c>
      <c r="L572" s="170">
        <v>0</v>
      </c>
      <c r="M572" s="170">
        <v>0</v>
      </c>
      <c r="N572" s="170">
        <v>0</v>
      </c>
      <c r="O572" s="170">
        <v>0</v>
      </c>
      <c r="P572" s="170">
        <v>0</v>
      </c>
      <c r="Q572" s="170">
        <v>0</v>
      </c>
      <c r="R572" s="170">
        <v>0</v>
      </c>
      <c r="S572" s="170">
        <v>0</v>
      </c>
      <c r="T572" s="170">
        <v>0</v>
      </c>
      <c r="U572" s="170">
        <v>0</v>
      </c>
      <c r="V572" s="170">
        <v>0</v>
      </c>
      <c r="W572" s="170">
        <v>0</v>
      </c>
      <c r="X572" s="170">
        <v>0</v>
      </c>
      <c r="Y572" s="170">
        <v>0</v>
      </c>
      <c r="Z572" s="170">
        <v>0</v>
      </c>
      <c r="AA572" s="170">
        <v>0</v>
      </c>
      <c r="AB572" s="170">
        <v>0</v>
      </c>
      <c r="AC572" s="170">
        <v>0</v>
      </c>
      <c r="AD572" s="170">
        <v>0</v>
      </c>
      <c r="AE572" s="170">
        <v>0</v>
      </c>
      <c r="AF572" s="170">
        <v>0</v>
      </c>
      <c r="AG572" s="170">
        <v>0</v>
      </c>
      <c r="AL572"/>
    </row>
    <row r="573" spans="1:38" s="170" customFormat="1" ht="15">
      <c r="A573" s="170" t="s">
        <v>408</v>
      </c>
      <c r="B573" s="170" t="s">
        <v>318</v>
      </c>
      <c r="C573" s="170" t="s">
        <v>310</v>
      </c>
      <c r="D573" s="170" t="s">
        <v>310</v>
      </c>
      <c r="E573" s="170">
        <v>1584.4</v>
      </c>
      <c r="F573" s="170">
        <v>1695.8</v>
      </c>
      <c r="G573" s="170">
        <v>1821.5</v>
      </c>
      <c r="H573" s="170">
        <v>1782.6</v>
      </c>
      <c r="I573" s="170">
        <v>1777.6</v>
      </c>
      <c r="J573" s="170">
        <v>1792.4</v>
      </c>
      <c r="K573" s="170">
        <v>1796.9</v>
      </c>
      <c r="L573" s="170">
        <v>1791.6</v>
      </c>
      <c r="M573" s="170">
        <v>1778.2</v>
      </c>
      <c r="N573" s="170">
        <v>1793.2</v>
      </c>
      <c r="O573" s="170">
        <v>1795.5</v>
      </c>
      <c r="P573" s="170">
        <v>1749.1</v>
      </c>
      <c r="Q573" s="170">
        <v>1744.6</v>
      </c>
      <c r="R573" s="170">
        <v>1748.5</v>
      </c>
      <c r="S573" s="170">
        <v>1743.8</v>
      </c>
      <c r="T573" s="170">
        <v>1667.8</v>
      </c>
      <c r="U573" s="170">
        <v>2008.4</v>
      </c>
      <c r="V573" s="170">
        <v>1756.7</v>
      </c>
      <c r="W573" s="170">
        <v>1805</v>
      </c>
      <c r="X573" s="170">
        <v>1717.5</v>
      </c>
      <c r="Y573" s="170">
        <v>1677.6</v>
      </c>
      <c r="Z573" s="170">
        <v>1633.9</v>
      </c>
      <c r="AA573" s="170">
        <v>1650.4</v>
      </c>
      <c r="AB573" s="170">
        <v>1781</v>
      </c>
      <c r="AC573" s="170">
        <v>1666.2</v>
      </c>
      <c r="AD573" s="170">
        <v>1709</v>
      </c>
      <c r="AE573" s="170">
        <v>1678.8</v>
      </c>
      <c r="AF573" s="170">
        <v>1664.4</v>
      </c>
      <c r="AG573" s="170">
        <v>1645.8</v>
      </c>
      <c r="AL573"/>
    </row>
    <row r="574" spans="1:38" s="170" customFormat="1" ht="15">
      <c r="A574" s="170" t="s">
        <v>409</v>
      </c>
      <c r="B574" s="170" t="s">
        <v>309</v>
      </c>
      <c r="C574" s="170">
        <v>552.20000000000005</v>
      </c>
      <c r="D574" s="170">
        <v>573</v>
      </c>
      <c r="E574" s="170">
        <v>546.29999999999995</v>
      </c>
      <c r="F574" s="170">
        <v>554.1</v>
      </c>
      <c r="G574" s="170">
        <v>602.5</v>
      </c>
      <c r="H574" s="170">
        <v>546.9</v>
      </c>
      <c r="I574" s="170">
        <v>556.4</v>
      </c>
      <c r="J574" s="170">
        <v>579.9</v>
      </c>
      <c r="K574" s="170">
        <v>610.6</v>
      </c>
      <c r="L574" s="170">
        <v>579</v>
      </c>
      <c r="M574" s="170">
        <v>591.4</v>
      </c>
      <c r="N574" s="170">
        <v>584.1</v>
      </c>
      <c r="O574" s="170">
        <v>578.29999999999995</v>
      </c>
      <c r="P574" s="170">
        <v>562.1</v>
      </c>
      <c r="Q574" s="170">
        <v>538</v>
      </c>
      <c r="R574" s="170">
        <v>537.70000000000005</v>
      </c>
      <c r="S574" s="170">
        <v>517.20000000000005</v>
      </c>
      <c r="T574" s="170">
        <v>519.1</v>
      </c>
      <c r="U574" s="170">
        <v>483.2</v>
      </c>
      <c r="V574" s="170">
        <v>511.7</v>
      </c>
      <c r="W574" s="170">
        <v>502.3</v>
      </c>
      <c r="X574" s="170">
        <v>486.3</v>
      </c>
      <c r="Y574" s="170">
        <v>501.1</v>
      </c>
      <c r="Z574" s="170">
        <v>486.6</v>
      </c>
      <c r="AA574" s="170">
        <v>464.1</v>
      </c>
      <c r="AB574" s="170">
        <v>460.4</v>
      </c>
      <c r="AC574" s="170">
        <v>466.2</v>
      </c>
      <c r="AD574" s="170">
        <v>477.3</v>
      </c>
      <c r="AE574" s="170">
        <v>400.2</v>
      </c>
      <c r="AF574" s="170">
        <v>397.2</v>
      </c>
      <c r="AG574" s="170">
        <v>350.7</v>
      </c>
      <c r="AL574"/>
    </row>
    <row r="575" spans="1:38" s="170" customFormat="1" ht="15">
      <c r="A575" s="170" t="s">
        <v>409</v>
      </c>
      <c r="B575" s="170" t="s">
        <v>311</v>
      </c>
      <c r="C575" s="170">
        <v>893</v>
      </c>
      <c r="D575" s="170">
        <v>1300.5</v>
      </c>
      <c r="E575" s="170">
        <v>1282.2</v>
      </c>
      <c r="F575" s="170">
        <v>1223.9000000000001</v>
      </c>
      <c r="G575" s="170">
        <v>1165.5</v>
      </c>
      <c r="H575" s="170">
        <v>1152.8</v>
      </c>
      <c r="I575" s="170">
        <v>1073.5</v>
      </c>
      <c r="J575" s="170">
        <v>1090.0999999999999</v>
      </c>
      <c r="K575" s="170">
        <v>1089.9000000000001</v>
      </c>
      <c r="L575" s="170">
        <v>1116.8</v>
      </c>
      <c r="M575" s="170">
        <v>1118.7</v>
      </c>
      <c r="N575" s="170">
        <v>1083.4000000000001</v>
      </c>
      <c r="O575" s="170">
        <v>1088.5999999999999</v>
      </c>
      <c r="P575" s="170">
        <v>1070.3</v>
      </c>
      <c r="Q575" s="170">
        <v>1163.5</v>
      </c>
      <c r="R575" s="170">
        <v>1052</v>
      </c>
      <c r="S575" s="170">
        <v>1076.4000000000001</v>
      </c>
      <c r="T575" s="170">
        <v>1067.7</v>
      </c>
      <c r="U575" s="170">
        <v>1214.0999999999999</v>
      </c>
      <c r="V575" s="170">
        <v>1074.8</v>
      </c>
      <c r="W575" s="170">
        <v>1066.0999999999999</v>
      </c>
      <c r="X575" s="170">
        <v>1030.2</v>
      </c>
      <c r="Y575" s="170">
        <v>1024.7</v>
      </c>
      <c r="Z575" s="170">
        <v>1025.7</v>
      </c>
      <c r="AA575" s="170">
        <v>1062.7</v>
      </c>
      <c r="AB575" s="170">
        <v>1077.9000000000001</v>
      </c>
      <c r="AC575" s="170">
        <v>1083.5999999999999</v>
      </c>
      <c r="AD575" s="170">
        <v>1088.5999999999999</v>
      </c>
      <c r="AE575" s="170">
        <v>1102.9000000000001</v>
      </c>
      <c r="AF575" s="170">
        <v>1129.5</v>
      </c>
      <c r="AG575" s="170">
        <v>1159.7</v>
      </c>
      <c r="AL575"/>
    </row>
    <row r="576" spans="1:38" s="170" customFormat="1" ht="15">
      <c r="A576" s="170" t="s">
        <v>409</v>
      </c>
      <c r="B576" s="170" t="s">
        <v>313</v>
      </c>
      <c r="C576" s="170">
        <v>788.9</v>
      </c>
      <c r="D576" s="170">
        <v>773</v>
      </c>
      <c r="E576" s="170">
        <v>770.1</v>
      </c>
      <c r="F576" s="170">
        <v>799</v>
      </c>
      <c r="G576" s="170">
        <v>780.2</v>
      </c>
      <c r="H576" s="170">
        <v>778.5</v>
      </c>
      <c r="I576" s="170">
        <v>791.5</v>
      </c>
      <c r="J576" s="170">
        <v>790.7</v>
      </c>
      <c r="K576" s="170">
        <v>780.2</v>
      </c>
      <c r="L576" s="170">
        <v>794.2</v>
      </c>
      <c r="M576" s="170">
        <v>803.5</v>
      </c>
      <c r="N576" s="170">
        <v>790.5</v>
      </c>
      <c r="O576" s="170">
        <v>827.4</v>
      </c>
      <c r="P576" s="170">
        <v>755.6</v>
      </c>
      <c r="Q576" s="170">
        <v>753.5</v>
      </c>
      <c r="R576" s="170">
        <v>772.8</v>
      </c>
      <c r="S576" s="170">
        <v>752.2</v>
      </c>
      <c r="T576" s="170">
        <v>780.5</v>
      </c>
      <c r="U576" s="170">
        <v>756.6</v>
      </c>
      <c r="V576" s="170">
        <v>778.7</v>
      </c>
      <c r="W576" s="170">
        <v>786.3</v>
      </c>
      <c r="X576" s="170">
        <v>790.9</v>
      </c>
      <c r="Y576" s="170">
        <v>725.1</v>
      </c>
      <c r="Z576" s="170">
        <v>827</v>
      </c>
      <c r="AA576" s="170">
        <v>873.3</v>
      </c>
      <c r="AB576" s="170">
        <v>800.6</v>
      </c>
      <c r="AC576" s="170">
        <v>791.3</v>
      </c>
      <c r="AD576" s="170">
        <v>773.9</v>
      </c>
      <c r="AE576" s="170">
        <v>574.79999999999995</v>
      </c>
      <c r="AF576" s="170">
        <v>693.2</v>
      </c>
      <c r="AG576" s="170">
        <v>703.8</v>
      </c>
      <c r="AL576"/>
    </row>
    <row r="577" spans="1:38" s="170" customFormat="1" ht="15">
      <c r="A577" s="170" t="s">
        <v>409</v>
      </c>
      <c r="B577" s="170" t="s">
        <v>28</v>
      </c>
      <c r="C577" s="170">
        <v>557.5</v>
      </c>
      <c r="D577" s="170">
        <v>529.9</v>
      </c>
      <c r="E577" s="170">
        <v>510.4</v>
      </c>
      <c r="F577" s="170">
        <v>480.4</v>
      </c>
      <c r="G577" s="170">
        <v>502.7</v>
      </c>
      <c r="H577" s="170">
        <v>516.1</v>
      </c>
      <c r="I577" s="170">
        <v>564.79999999999995</v>
      </c>
      <c r="J577" s="170">
        <v>550.1</v>
      </c>
      <c r="K577" s="170">
        <v>645</v>
      </c>
      <c r="L577" s="170">
        <v>587.29999999999995</v>
      </c>
      <c r="M577" s="170">
        <v>570.70000000000005</v>
      </c>
      <c r="N577" s="170">
        <v>519.5</v>
      </c>
      <c r="O577" s="170">
        <v>479.9</v>
      </c>
      <c r="P577" s="170">
        <v>484</v>
      </c>
      <c r="Q577" s="170">
        <v>476.6</v>
      </c>
      <c r="R577" s="170">
        <v>471.9</v>
      </c>
      <c r="S577" s="170">
        <v>476</v>
      </c>
      <c r="T577" s="170">
        <v>469.1</v>
      </c>
      <c r="U577" s="170">
        <v>470.1</v>
      </c>
      <c r="V577" s="170">
        <v>470.8</v>
      </c>
      <c r="W577" s="170">
        <v>468.4</v>
      </c>
      <c r="X577" s="170">
        <v>446.1</v>
      </c>
      <c r="Y577" s="170">
        <v>464.8</v>
      </c>
      <c r="Z577" s="170">
        <v>433.5</v>
      </c>
      <c r="AA577" s="170">
        <v>436</v>
      </c>
      <c r="AB577" s="170">
        <v>436.3</v>
      </c>
      <c r="AC577" s="170">
        <v>442.4</v>
      </c>
      <c r="AD577" s="170">
        <v>473.6</v>
      </c>
      <c r="AE577" s="170">
        <v>422.8</v>
      </c>
      <c r="AF577" s="170">
        <v>392.2</v>
      </c>
      <c r="AG577" s="170">
        <v>392.2</v>
      </c>
      <c r="AL577"/>
    </row>
    <row r="578" spans="1:38" s="170" customFormat="1" ht="15">
      <c r="A578" s="170" t="s">
        <v>409</v>
      </c>
      <c r="B578" s="170" t="s">
        <v>316</v>
      </c>
      <c r="C578" s="170">
        <v>0</v>
      </c>
      <c r="D578" s="170">
        <v>0</v>
      </c>
      <c r="E578" s="170">
        <v>0</v>
      </c>
      <c r="F578" s="170">
        <v>0</v>
      </c>
      <c r="G578" s="170">
        <v>0</v>
      </c>
      <c r="H578" s="170">
        <v>0</v>
      </c>
      <c r="I578" s="170">
        <v>0</v>
      </c>
      <c r="J578" s="170">
        <v>0</v>
      </c>
      <c r="K578" s="170">
        <v>0</v>
      </c>
      <c r="L578" s="170">
        <v>0</v>
      </c>
      <c r="M578" s="170">
        <v>0</v>
      </c>
      <c r="N578" s="170">
        <v>0</v>
      </c>
      <c r="O578" s="170">
        <v>0</v>
      </c>
      <c r="P578" s="170">
        <v>0</v>
      </c>
      <c r="Q578" s="170">
        <v>0</v>
      </c>
      <c r="R578" s="170">
        <v>0</v>
      </c>
      <c r="S578" s="170">
        <v>0</v>
      </c>
      <c r="T578" s="170">
        <v>0</v>
      </c>
      <c r="U578" s="170">
        <v>0</v>
      </c>
      <c r="V578" s="170">
        <v>1397.5</v>
      </c>
      <c r="W578" s="170">
        <v>1594.7</v>
      </c>
      <c r="X578" s="170">
        <v>1338.9</v>
      </c>
      <c r="Y578" s="170">
        <v>4800.3999999999996</v>
      </c>
      <c r="Z578" s="170">
        <v>1705.1</v>
      </c>
      <c r="AA578" s="170">
        <v>1604.7</v>
      </c>
      <c r="AB578" s="170">
        <v>2405.4</v>
      </c>
      <c r="AC578" s="170">
        <v>1087.0999999999999</v>
      </c>
      <c r="AD578" s="170">
        <v>1090.5999999999999</v>
      </c>
      <c r="AE578" s="170">
        <v>1046.5999999999999</v>
      </c>
      <c r="AF578" s="170">
        <v>1045.0999999999999</v>
      </c>
      <c r="AG578" s="170">
        <v>1045.0999999999999</v>
      </c>
      <c r="AL578"/>
    </row>
    <row r="579" spans="1:38" s="170" customFormat="1" ht="15">
      <c r="A579" s="170" t="s">
        <v>409</v>
      </c>
      <c r="B579" s="170" t="s">
        <v>318</v>
      </c>
      <c r="C579" s="170">
        <v>0</v>
      </c>
      <c r="D579" s="170">
        <v>2043.6</v>
      </c>
      <c r="E579" s="170">
        <v>1787.1</v>
      </c>
      <c r="F579" s="170">
        <v>1741.7</v>
      </c>
      <c r="G579" s="170">
        <v>1665</v>
      </c>
      <c r="H579" s="170">
        <v>1523.6</v>
      </c>
      <c r="I579" s="170">
        <v>1950</v>
      </c>
      <c r="J579" s="170">
        <v>2071.1</v>
      </c>
      <c r="K579" s="170">
        <v>1931.3</v>
      </c>
      <c r="L579" s="170">
        <v>2035.3</v>
      </c>
      <c r="M579" s="170">
        <v>2109.6999999999998</v>
      </c>
      <c r="N579" s="170">
        <v>2049</v>
      </c>
      <c r="O579" s="170">
        <v>2105.6999999999998</v>
      </c>
      <c r="P579" s="170">
        <v>2066.9</v>
      </c>
      <c r="Q579" s="170">
        <v>2066.1999999999998</v>
      </c>
      <c r="R579" s="170">
        <v>1717.3</v>
      </c>
      <c r="S579" s="170">
        <v>1993.5</v>
      </c>
      <c r="T579" s="170">
        <v>2209.6999999999998</v>
      </c>
      <c r="U579" s="170">
        <v>6269.5</v>
      </c>
      <c r="V579" s="170">
        <v>5907.3</v>
      </c>
      <c r="W579" s="170">
        <v>6413.8</v>
      </c>
      <c r="X579" s="170">
        <v>5773.9</v>
      </c>
      <c r="Y579" s="170">
        <v>5272.5</v>
      </c>
      <c r="Z579" s="170">
        <v>5203.6000000000004</v>
      </c>
      <c r="AA579" s="170">
        <v>5976</v>
      </c>
      <c r="AB579" s="170">
        <v>5820.8</v>
      </c>
      <c r="AC579" s="170">
        <v>5482.7</v>
      </c>
      <c r="AD579" s="170">
        <v>4279.6000000000004</v>
      </c>
      <c r="AE579" s="170">
        <v>4345.1000000000004</v>
      </c>
      <c r="AF579" s="170">
        <v>4336.3</v>
      </c>
      <c r="AG579" s="170">
        <v>4293.3999999999996</v>
      </c>
      <c r="AL579"/>
    </row>
    <row r="580" spans="1:38" s="170" customFormat="1" ht="15">
      <c r="A580" s="170" t="s">
        <v>410</v>
      </c>
      <c r="B580" s="170" t="s">
        <v>309</v>
      </c>
      <c r="C580" s="170" t="s">
        <v>310</v>
      </c>
      <c r="D580" s="170" t="s">
        <v>310</v>
      </c>
      <c r="E580" s="170">
        <v>711.9</v>
      </c>
      <c r="F580" s="170">
        <v>607.9</v>
      </c>
      <c r="G580" s="170">
        <v>581.70000000000005</v>
      </c>
      <c r="H580" s="170">
        <v>527.1</v>
      </c>
      <c r="I580" s="170">
        <v>524.79999999999995</v>
      </c>
      <c r="J580" s="170">
        <v>500.6</v>
      </c>
      <c r="K580" s="170">
        <v>466.7</v>
      </c>
      <c r="L580" s="170">
        <v>474.1</v>
      </c>
      <c r="M580" s="170">
        <v>528.79999999999995</v>
      </c>
      <c r="N580" s="170">
        <v>524.70000000000005</v>
      </c>
      <c r="O580" s="170">
        <v>527.70000000000005</v>
      </c>
      <c r="P580" s="170">
        <v>533</v>
      </c>
      <c r="Q580" s="170">
        <v>390.9</v>
      </c>
      <c r="R580" s="170">
        <v>386.2</v>
      </c>
      <c r="S580" s="170">
        <v>372.5</v>
      </c>
      <c r="T580" s="170">
        <v>390.4</v>
      </c>
      <c r="U580" s="170">
        <v>388.9</v>
      </c>
      <c r="V580" s="170">
        <v>409.2</v>
      </c>
      <c r="W580" s="170">
        <v>393.8</v>
      </c>
      <c r="X580" s="170">
        <v>393.9</v>
      </c>
      <c r="Y580" s="170">
        <v>404.4</v>
      </c>
      <c r="Z580" s="170">
        <v>376.4</v>
      </c>
      <c r="AA580" s="170">
        <v>395.8</v>
      </c>
      <c r="AB580" s="170">
        <v>410</v>
      </c>
      <c r="AC580" s="170">
        <v>406.1</v>
      </c>
      <c r="AD580" s="170">
        <v>385.4</v>
      </c>
      <c r="AE580" s="170">
        <v>390.5</v>
      </c>
      <c r="AF580" s="170">
        <v>399</v>
      </c>
      <c r="AG580" s="170">
        <v>402.1</v>
      </c>
      <c r="AL580"/>
    </row>
    <row r="581" spans="1:38" s="170" customFormat="1" ht="15">
      <c r="A581" s="170" t="s">
        <v>410</v>
      </c>
      <c r="B581" s="170" t="s">
        <v>311</v>
      </c>
      <c r="C581" s="170" t="s">
        <v>310</v>
      </c>
      <c r="D581" s="170" t="s">
        <v>310</v>
      </c>
      <c r="E581" s="170">
        <v>788.8</v>
      </c>
      <c r="F581" s="170">
        <v>752.8</v>
      </c>
      <c r="G581" s="170">
        <v>829</v>
      </c>
      <c r="H581" s="170">
        <v>820.3</v>
      </c>
      <c r="I581" s="170">
        <v>971.5</v>
      </c>
      <c r="J581" s="170">
        <v>1029.3</v>
      </c>
      <c r="K581" s="170">
        <v>1046</v>
      </c>
      <c r="L581" s="170">
        <v>1031.5999999999999</v>
      </c>
      <c r="M581" s="170">
        <v>1032.2</v>
      </c>
      <c r="N581" s="170">
        <v>1031</v>
      </c>
      <c r="O581" s="170">
        <v>1079.4000000000001</v>
      </c>
      <c r="P581" s="170">
        <v>1033.3</v>
      </c>
      <c r="Q581" s="170">
        <v>406.5</v>
      </c>
      <c r="R581" s="170">
        <v>477.4</v>
      </c>
      <c r="S581" s="170">
        <v>532.9</v>
      </c>
      <c r="T581" s="170">
        <v>503.5</v>
      </c>
      <c r="U581" s="170">
        <v>509.7</v>
      </c>
      <c r="V581" s="170">
        <v>502.1</v>
      </c>
      <c r="W581" s="170">
        <v>519.4</v>
      </c>
      <c r="X581" s="170">
        <v>506.5</v>
      </c>
      <c r="Y581" s="170">
        <v>503.6</v>
      </c>
      <c r="Z581" s="170">
        <v>509.6</v>
      </c>
      <c r="AA581" s="170">
        <v>547.79999999999995</v>
      </c>
      <c r="AB581" s="170">
        <v>366.3</v>
      </c>
      <c r="AC581" s="170">
        <v>418.2</v>
      </c>
      <c r="AD581" s="170">
        <v>405.3</v>
      </c>
      <c r="AE581" s="170">
        <v>404.4</v>
      </c>
      <c r="AF581" s="170">
        <v>0</v>
      </c>
      <c r="AG581" s="170">
        <v>0</v>
      </c>
      <c r="AL581"/>
    </row>
    <row r="582" spans="1:38" s="170" customFormat="1" ht="15">
      <c r="A582" s="170" t="s">
        <v>410</v>
      </c>
      <c r="B582" s="170" t="s">
        <v>313</v>
      </c>
      <c r="C582" s="170" t="s">
        <v>310</v>
      </c>
      <c r="D582" s="170" t="s">
        <v>310</v>
      </c>
      <c r="E582" s="170">
        <v>1069.5999999999999</v>
      </c>
      <c r="F582" s="170">
        <v>888.1</v>
      </c>
      <c r="G582" s="170">
        <v>913.4</v>
      </c>
      <c r="H582" s="170">
        <v>768</v>
      </c>
      <c r="I582" s="170">
        <v>781.3</v>
      </c>
      <c r="J582" s="170">
        <v>924.2</v>
      </c>
      <c r="K582" s="170">
        <v>570.70000000000005</v>
      </c>
      <c r="L582" s="170">
        <v>883.9</v>
      </c>
      <c r="M582" s="170">
        <v>813.4</v>
      </c>
      <c r="N582" s="170">
        <v>848.3</v>
      </c>
      <c r="O582" s="170">
        <v>843.8</v>
      </c>
      <c r="P582" s="170">
        <v>823.7</v>
      </c>
      <c r="Q582" s="170">
        <v>348.9</v>
      </c>
      <c r="R582" s="170">
        <v>361.2</v>
      </c>
      <c r="S582" s="170">
        <v>383</v>
      </c>
      <c r="T582" s="170">
        <v>339.9</v>
      </c>
      <c r="U582" s="170">
        <v>288.39999999999998</v>
      </c>
      <c r="V582" s="170">
        <v>392.5</v>
      </c>
      <c r="W582" s="170">
        <v>329.6</v>
      </c>
      <c r="X582" s="170">
        <v>298.39999999999998</v>
      </c>
      <c r="Y582" s="170">
        <v>311.89999999999998</v>
      </c>
      <c r="Z582" s="170">
        <v>283.89999999999998</v>
      </c>
      <c r="AA582" s="170">
        <v>267.8</v>
      </c>
      <c r="AB582" s="170">
        <v>313.89999999999998</v>
      </c>
      <c r="AC582" s="170">
        <v>272.3</v>
      </c>
      <c r="AD582" s="170">
        <v>289.7</v>
      </c>
      <c r="AE582" s="170">
        <v>388.3</v>
      </c>
      <c r="AF582" s="170">
        <v>356.5</v>
      </c>
      <c r="AG582" s="170">
        <v>369</v>
      </c>
      <c r="AL582"/>
    </row>
    <row r="583" spans="1:38" s="170" customFormat="1" ht="15">
      <c r="A583" s="170" t="s">
        <v>410</v>
      </c>
      <c r="B583" s="170" t="s">
        <v>28</v>
      </c>
      <c r="C583" s="170" t="s">
        <v>310</v>
      </c>
      <c r="D583" s="170" t="s">
        <v>310</v>
      </c>
      <c r="E583" s="170">
        <v>511</v>
      </c>
      <c r="F583" s="170">
        <v>429.6</v>
      </c>
      <c r="G583" s="170">
        <v>434.6</v>
      </c>
      <c r="H583" s="170">
        <v>436.9</v>
      </c>
      <c r="I583" s="170">
        <v>433.5</v>
      </c>
      <c r="J583" s="170">
        <v>446.7</v>
      </c>
      <c r="K583" s="170">
        <v>433.5</v>
      </c>
      <c r="L583" s="170">
        <v>457.8</v>
      </c>
      <c r="M583" s="170">
        <v>535.6</v>
      </c>
      <c r="N583" s="170">
        <v>534.5</v>
      </c>
      <c r="O583" s="170">
        <v>538.9</v>
      </c>
      <c r="P583" s="170">
        <v>541.70000000000005</v>
      </c>
      <c r="Q583" s="170">
        <v>412.1</v>
      </c>
      <c r="R583" s="170">
        <v>405.5</v>
      </c>
      <c r="S583" s="170">
        <v>388.8</v>
      </c>
      <c r="T583" s="170">
        <v>408.8</v>
      </c>
      <c r="U583" s="170">
        <v>408.3</v>
      </c>
      <c r="V583" s="170">
        <v>428.6</v>
      </c>
      <c r="W583" s="170">
        <v>415.8</v>
      </c>
      <c r="X583" s="170">
        <v>414.4</v>
      </c>
      <c r="Y583" s="170">
        <v>420.8</v>
      </c>
      <c r="Z583" s="170">
        <v>397.5</v>
      </c>
      <c r="AA583" s="170">
        <v>419.3</v>
      </c>
      <c r="AB583" s="170">
        <v>428.8</v>
      </c>
      <c r="AC583" s="170">
        <v>424.8</v>
      </c>
      <c r="AD583" s="170">
        <v>407.8</v>
      </c>
      <c r="AE583" s="170">
        <v>412.4</v>
      </c>
      <c r="AF583" s="170">
        <v>423.4</v>
      </c>
      <c r="AG583" s="170">
        <v>423.4</v>
      </c>
      <c r="AL583"/>
    </row>
    <row r="584" spans="1:38" s="170" customFormat="1" ht="15">
      <c r="A584" s="170" t="s">
        <v>410</v>
      </c>
      <c r="B584" s="170" t="s">
        <v>316</v>
      </c>
      <c r="C584" s="170" t="s">
        <v>310</v>
      </c>
      <c r="D584" s="170" t="s">
        <v>310</v>
      </c>
      <c r="E584" s="170">
        <v>0</v>
      </c>
      <c r="F584" s="170">
        <v>0</v>
      </c>
      <c r="G584" s="170">
        <v>0</v>
      </c>
      <c r="H584" s="170">
        <v>0</v>
      </c>
      <c r="I584" s="170">
        <v>0</v>
      </c>
      <c r="J584" s="170">
        <v>0</v>
      </c>
      <c r="K584" s="170">
        <v>0</v>
      </c>
      <c r="L584" s="170">
        <v>0</v>
      </c>
      <c r="M584" s="170">
        <v>0</v>
      </c>
      <c r="N584" s="170">
        <v>0</v>
      </c>
      <c r="O584" s="170">
        <v>0</v>
      </c>
      <c r="P584" s="170">
        <v>0</v>
      </c>
      <c r="Q584" s="170">
        <v>0</v>
      </c>
      <c r="R584" s="170">
        <v>0</v>
      </c>
      <c r="S584" s="170">
        <v>0</v>
      </c>
      <c r="T584" s="170">
        <v>0</v>
      </c>
      <c r="U584" s="170">
        <v>0</v>
      </c>
      <c r="V584" s="170">
        <v>0</v>
      </c>
      <c r="W584" s="170">
        <v>0</v>
      </c>
      <c r="X584" s="170">
        <v>0</v>
      </c>
      <c r="Y584" s="170">
        <v>0</v>
      </c>
      <c r="Z584" s="170">
        <v>0</v>
      </c>
      <c r="AA584" s="170">
        <v>0</v>
      </c>
      <c r="AB584" s="170">
        <v>0</v>
      </c>
      <c r="AC584" s="170">
        <v>0</v>
      </c>
      <c r="AD584" s="170">
        <v>0</v>
      </c>
      <c r="AE584" s="170">
        <v>0</v>
      </c>
      <c r="AF584" s="170">
        <v>0</v>
      </c>
      <c r="AG584" s="170">
        <v>0</v>
      </c>
      <c r="AL584"/>
    </row>
    <row r="585" spans="1:38" s="170" customFormat="1" ht="15">
      <c r="A585" s="170" t="s">
        <v>410</v>
      </c>
      <c r="B585" s="170" t="s">
        <v>318</v>
      </c>
      <c r="C585" s="170" t="s">
        <v>310</v>
      </c>
      <c r="D585" s="170" t="s">
        <v>310</v>
      </c>
      <c r="E585" s="170">
        <v>0</v>
      </c>
      <c r="F585" s="170">
        <v>0</v>
      </c>
      <c r="G585" s="170">
        <v>0</v>
      </c>
      <c r="H585" s="170">
        <v>0</v>
      </c>
      <c r="I585" s="170">
        <v>0</v>
      </c>
      <c r="J585" s="170">
        <v>0</v>
      </c>
      <c r="K585" s="170">
        <v>0</v>
      </c>
      <c r="L585" s="170">
        <v>0</v>
      </c>
      <c r="M585" s="170">
        <v>0</v>
      </c>
      <c r="N585" s="170">
        <v>0</v>
      </c>
      <c r="O585" s="170">
        <v>0</v>
      </c>
      <c r="P585" s="170">
        <v>0</v>
      </c>
      <c r="Q585" s="170">
        <v>453.4</v>
      </c>
      <c r="R585" s="170">
        <v>453.4</v>
      </c>
      <c r="S585" s="170">
        <v>453.8</v>
      </c>
      <c r="T585" s="170">
        <v>645.1</v>
      </c>
      <c r="U585" s="170">
        <v>1103.5999999999999</v>
      </c>
      <c r="V585" s="170">
        <v>1057.5</v>
      </c>
      <c r="W585" s="170">
        <v>1105.0999999999999</v>
      </c>
      <c r="X585" s="170">
        <v>1020.8</v>
      </c>
      <c r="Y585" s="170">
        <v>583.20000000000005</v>
      </c>
      <c r="Z585" s="170">
        <v>610.70000000000005</v>
      </c>
      <c r="AA585" s="170">
        <v>510.7</v>
      </c>
      <c r="AB585" s="170">
        <v>691.1</v>
      </c>
      <c r="AC585" s="170">
        <v>635.4</v>
      </c>
      <c r="AD585" s="170">
        <v>582.4</v>
      </c>
      <c r="AE585" s="170">
        <v>572.1</v>
      </c>
      <c r="AF585" s="170">
        <v>558.9</v>
      </c>
      <c r="AG585" s="170">
        <v>558.29999999999995</v>
      </c>
      <c r="AL585"/>
    </row>
    <row r="586" spans="1:38" s="170" customFormat="1" ht="15">
      <c r="A586" s="170" t="s">
        <v>411</v>
      </c>
      <c r="B586" s="170" t="s">
        <v>309</v>
      </c>
      <c r="C586" s="170" t="s">
        <v>310</v>
      </c>
      <c r="D586" s="170" t="s">
        <v>310</v>
      </c>
      <c r="E586" s="170">
        <v>656</v>
      </c>
      <c r="F586" s="170">
        <v>731.4</v>
      </c>
      <c r="G586" s="170">
        <v>632.6</v>
      </c>
      <c r="H586" s="170">
        <v>623.5</v>
      </c>
      <c r="I586" s="170">
        <v>582.5</v>
      </c>
      <c r="J586" s="170">
        <v>540.4</v>
      </c>
      <c r="K586" s="170">
        <v>608.9</v>
      </c>
      <c r="L586" s="170">
        <v>572.9</v>
      </c>
      <c r="M586" s="170">
        <v>600.4</v>
      </c>
      <c r="N586" s="170">
        <v>599.4</v>
      </c>
      <c r="O586" s="170">
        <v>628.20000000000005</v>
      </c>
      <c r="P586" s="170">
        <v>567.20000000000005</v>
      </c>
      <c r="Q586" s="170">
        <v>539.5</v>
      </c>
      <c r="R586" s="170">
        <v>612.79999999999995</v>
      </c>
      <c r="S586" s="170">
        <v>591.70000000000005</v>
      </c>
      <c r="T586" s="170">
        <v>629.6</v>
      </c>
      <c r="U586" s="170">
        <v>606.79999999999995</v>
      </c>
      <c r="V586" s="170">
        <v>604</v>
      </c>
      <c r="W586" s="170">
        <v>632.29999999999995</v>
      </c>
      <c r="X586" s="170">
        <v>635.1</v>
      </c>
      <c r="Y586" s="170">
        <v>642.29999999999995</v>
      </c>
      <c r="Z586" s="170">
        <v>690.7</v>
      </c>
      <c r="AA586" s="170">
        <v>682.8</v>
      </c>
      <c r="AB586" s="170">
        <v>651.70000000000005</v>
      </c>
      <c r="AC586" s="170">
        <v>642.79999999999995</v>
      </c>
      <c r="AD586" s="170">
        <v>665.9</v>
      </c>
      <c r="AE586" s="170">
        <v>642.79999999999995</v>
      </c>
      <c r="AF586" s="170">
        <v>609.6</v>
      </c>
      <c r="AG586" s="170" t="s">
        <v>310</v>
      </c>
      <c r="AL586"/>
    </row>
    <row r="587" spans="1:38" s="170" customFormat="1" ht="15">
      <c r="A587" s="170" t="s">
        <v>411</v>
      </c>
      <c r="B587" s="170" t="s">
        <v>311</v>
      </c>
      <c r="C587" s="170" t="s">
        <v>310</v>
      </c>
      <c r="D587" s="170" t="s">
        <v>310</v>
      </c>
      <c r="E587" s="170">
        <v>662</v>
      </c>
      <c r="F587" s="170">
        <v>743.8</v>
      </c>
      <c r="G587" s="170">
        <v>639.4</v>
      </c>
      <c r="H587" s="170">
        <v>627.4</v>
      </c>
      <c r="I587" s="170">
        <v>585.4</v>
      </c>
      <c r="J587" s="170">
        <v>542.1</v>
      </c>
      <c r="K587" s="170">
        <v>612.1</v>
      </c>
      <c r="L587" s="170">
        <v>573.29999999999995</v>
      </c>
      <c r="M587" s="170">
        <v>600.5</v>
      </c>
      <c r="N587" s="170">
        <v>599.5</v>
      </c>
      <c r="O587" s="170">
        <v>627.4</v>
      </c>
      <c r="P587" s="170">
        <v>565.70000000000005</v>
      </c>
      <c r="Q587" s="170">
        <v>536.9</v>
      </c>
      <c r="R587" s="170">
        <v>610.29999999999995</v>
      </c>
      <c r="S587" s="170">
        <v>588.4</v>
      </c>
      <c r="T587" s="170">
        <v>626.29999999999995</v>
      </c>
      <c r="U587" s="170">
        <v>603.1</v>
      </c>
      <c r="V587" s="170">
        <v>600.9</v>
      </c>
      <c r="W587" s="170">
        <v>629.70000000000005</v>
      </c>
      <c r="X587" s="170">
        <v>632.1</v>
      </c>
      <c r="Y587" s="170">
        <v>638.6</v>
      </c>
      <c r="Z587" s="170">
        <v>690.2</v>
      </c>
      <c r="AA587" s="170">
        <v>686</v>
      </c>
      <c r="AB587" s="170">
        <v>655.1</v>
      </c>
      <c r="AC587" s="170">
        <v>647.6</v>
      </c>
      <c r="AD587" s="170">
        <v>669</v>
      </c>
      <c r="AE587" s="170">
        <v>650.1</v>
      </c>
      <c r="AF587" s="170">
        <v>620.29999999999995</v>
      </c>
      <c r="AG587" s="170" t="s">
        <v>310</v>
      </c>
      <c r="AL587"/>
    </row>
    <row r="588" spans="1:38" s="170" customFormat="1" ht="15">
      <c r="A588" s="170" t="s">
        <v>411</v>
      </c>
      <c r="B588" s="170" t="s">
        <v>313</v>
      </c>
      <c r="C588" s="170" t="s">
        <v>310</v>
      </c>
      <c r="D588" s="170" t="s">
        <v>310</v>
      </c>
      <c r="E588" s="170">
        <v>485.3</v>
      </c>
      <c r="F588" s="170">
        <v>517.29999999999995</v>
      </c>
      <c r="G588" s="170">
        <v>470.1</v>
      </c>
      <c r="H588" s="170">
        <v>485.9</v>
      </c>
      <c r="I588" s="170">
        <v>489.8</v>
      </c>
      <c r="J588" s="170">
        <v>487.5</v>
      </c>
      <c r="K588" s="170">
        <v>501.3</v>
      </c>
      <c r="L588" s="170">
        <v>554.20000000000005</v>
      </c>
      <c r="M588" s="170">
        <v>607.5</v>
      </c>
      <c r="N588" s="170">
        <v>606.6</v>
      </c>
      <c r="O588" s="170">
        <v>707.1</v>
      </c>
      <c r="P588" s="170">
        <v>689</v>
      </c>
      <c r="Q588" s="170">
        <v>734</v>
      </c>
      <c r="R588" s="170">
        <v>871</v>
      </c>
      <c r="S588" s="170">
        <v>915.7</v>
      </c>
      <c r="T588" s="170">
        <v>852.8</v>
      </c>
      <c r="U588" s="170">
        <v>882.6</v>
      </c>
      <c r="V588" s="170">
        <v>923.9</v>
      </c>
      <c r="W588" s="170">
        <v>942.9</v>
      </c>
      <c r="X588" s="170">
        <v>930.4</v>
      </c>
      <c r="Y588" s="170">
        <v>989.5</v>
      </c>
      <c r="Z588" s="170">
        <v>1009.8</v>
      </c>
      <c r="AA588" s="170">
        <v>1003.6</v>
      </c>
      <c r="AB588" s="170">
        <v>1000.4</v>
      </c>
      <c r="AC588" s="170">
        <v>993.3</v>
      </c>
      <c r="AD588" s="170">
        <v>1027.5</v>
      </c>
      <c r="AE588" s="170">
        <v>1016.7</v>
      </c>
      <c r="AF588" s="170">
        <v>1026.9000000000001</v>
      </c>
      <c r="AG588" s="170" t="s">
        <v>310</v>
      </c>
      <c r="AL588"/>
    </row>
    <row r="589" spans="1:38" s="170" customFormat="1" ht="15">
      <c r="A589" s="170" t="s">
        <v>411</v>
      </c>
      <c r="B589" s="170" t="s">
        <v>28</v>
      </c>
      <c r="C589" s="170" t="s">
        <v>310</v>
      </c>
      <c r="D589" s="170" t="s">
        <v>310</v>
      </c>
      <c r="E589" s="170">
        <v>0</v>
      </c>
      <c r="F589" s="170">
        <v>0</v>
      </c>
      <c r="G589" s="170">
        <v>0</v>
      </c>
      <c r="H589" s="170">
        <v>0</v>
      </c>
      <c r="I589" s="170">
        <v>0</v>
      </c>
      <c r="J589" s="170">
        <v>0</v>
      </c>
      <c r="K589" s="170">
        <v>0</v>
      </c>
      <c r="L589" s="170">
        <v>0</v>
      </c>
      <c r="M589" s="170">
        <v>0</v>
      </c>
      <c r="N589" s="170">
        <v>0</v>
      </c>
      <c r="O589" s="170">
        <v>0</v>
      </c>
      <c r="P589" s="170">
        <v>0</v>
      </c>
      <c r="Q589" s="170">
        <v>0</v>
      </c>
      <c r="R589" s="170">
        <v>0</v>
      </c>
      <c r="S589" s="170">
        <v>0</v>
      </c>
      <c r="T589" s="170">
        <v>0</v>
      </c>
      <c r="U589" s="170">
        <v>0</v>
      </c>
      <c r="V589" s="170">
        <v>0</v>
      </c>
      <c r="W589" s="170">
        <v>0</v>
      </c>
      <c r="X589" s="170">
        <v>0</v>
      </c>
      <c r="Y589" s="170">
        <v>0</v>
      </c>
      <c r="Z589" s="170">
        <v>0</v>
      </c>
      <c r="AA589" s="170">
        <v>0</v>
      </c>
      <c r="AB589" s="170">
        <v>0</v>
      </c>
      <c r="AC589" s="170">
        <v>0</v>
      </c>
      <c r="AD589" s="170">
        <v>0</v>
      </c>
      <c r="AE589" s="170">
        <v>0</v>
      </c>
      <c r="AF589" s="170">
        <v>0</v>
      </c>
      <c r="AG589" s="170" t="s">
        <v>310</v>
      </c>
      <c r="AL589"/>
    </row>
    <row r="590" spans="1:38" s="170" customFormat="1" ht="15">
      <c r="A590" s="170" t="s">
        <v>411</v>
      </c>
      <c r="B590" s="170" t="s">
        <v>316</v>
      </c>
      <c r="C590" s="170" t="s">
        <v>310</v>
      </c>
      <c r="D590" s="170" t="s">
        <v>310</v>
      </c>
      <c r="E590" s="170">
        <v>0</v>
      </c>
      <c r="F590" s="170">
        <v>0</v>
      </c>
      <c r="G590" s="170">
        <v>0</v>
      </c>
      <c r="H590" s="170">
        <v>0</v>
      </c>
      <c r="I590" s="170">
        <v>0</v>
      </c>
      <c r="J590" s="170">
        <v>0</v>
      </c>
      <c r="K590" s="170">
        <v>0</v>
      </c>
      <c r="L590" s="170">
        <v>0</v>
      </c>
      <c r="M590" s="170">
        <v>0</v>
      </c>
      <c r="N590" s="170">
        <v>0</v>
      </c>
      <c r="O590" s="170">
        <v>0</v>
      </c>
      <c r="P590" s="170">
        <v>0</v>
      </c>
      <c r="Q590" s="170">
        <v>0</v>
      </c>
      <c r="R590" s="170">
        <v>0</v>
      </c>
      <c r="S590" s="170">
        <v>0</v>
      </c>
      <c r="T590" s="170">
        <v>0</v>
      </c>
      <c r="U590" s="170">
        <v>0</v>
      </c>
      <c r="V590" s="170">
        <v>0</v>
      </c>
      <c r="W590" s="170">
        <v>0</v>
      </c>
      <c r="X590" s="170">
        <v>0</v>
      </c>
      <c r="Y590" s="170">
        <v>0</v>
      </c>
      <c r="Z590" s="170">
        <v>0</v>
      </c>
      <c r="AA590" s="170">
        <v>0</v>
      </c>
      <c r="AB590" s="170">
        <v>0</v>
      </c>
      <c r="AC590" s="170">
        <v>0</v>
      </c>
      <c r="AD590" s="170">
        <v>0</v>
      </c>
      <c r="AE590" s="170">
        <v>0</v>
      </c>
      <c r="AF590" s="170">
        <v>0</v>
      </c>
      <c r="AG590" s="170" t="s">
        <v>310</v>
      </c>
      <c r="AL590"/>
    </row>
    <row r="591" spans="1:38" s="170" customFormat="1" ht="15">
      <c r="A591" s="170" t="s">
        <v>411</v>
      </c>
      <c r="B591" s="170" t="s">
        <v>318</v>
      </c>
      <c r="C591" s="170" t="s">
        <v>310</v>
      </c>
      <c r="D591" s="170" t="s">
        <v>310</v>
      </c>
      <c r="E591" s="170">
        <v>0</v>
      </c>
      <c r="F591" s="170">
        <v>0</v>
      </c>
      <c r="G591" s="170">
        <v>0</v>
      </c>
      <c r="H591" s="170">
        <v>0</v>
      </c>
      <c r="I591" s="170">
        <v>0</v>
      </c>
      <c r="J591" s="170">
        <v>0</v>
      </c>
      <c r="K591" s="170">
        <v>0</v>
      </c>
      <c r="L591" s="170">
        <v>0</v>
      </c>
      <c r="M591" s="170">
        <v>0</v>
      </c>
      <c r="N591" s="170">
        <v>0</v>
      </c>
      <c r="O591" s="170">
        <v>0</v>
      </c>
      <c r="P591" s="170">
        <v>0</v>
      </c>
      <c r="Q591" s="170">
        <v>0</v>
      </c>
      <c r="R591" s="170">
        <v>0</v>
      </c>
      <c r="S591" s="170">
        <v>0</v>
      </c>
      <c r="T591" s="170">
        <v>0</v>
      </c>
      <c r="U591" s="170">
        <v>0</v>
      </c>
      <c r="V591" s="170">
        <v>0</v>
      </c>
      <c r="W591" s="170">
        <v>0</v>
      </c>
      <c r="X591" s="170">
        <v>0</v>
      </c>
      <c r="Y591" s="170">
        <v>0</v>
      </c>
      <c r="Z591" s="170">
        <v>0</v>
      </c>
      <c r="AA591" s="170">
        <v>0</v>
      </c>
      <c r="AB591" s="170">
        <v>0</v>
      </c>
      <c r="AC591" s="170">
        <v>0</v>
      </c>
      <c r="AD591" s="170">
        <v>0</v>
      </c>
      <c r="AE591" s="170">
        <v>0</v>
      </c>
      <c r="AF591" s="170">
        <v>0</v>
      </c>
      <c r="AG591" s="170" t="s">
        <v>310</v>
      </c>
      <c r="AL591"/>
    </row>
    <row r="592" spans="1:38" s="170" customFormat="1" ht="15">
      <c r="A592" s="170" t="s">
        <v>412</v>
      </c>
      <c r="B592" s="170" t="s">
        <v>309</v>
      </c>
      <c r="C592" s="170" t="s">
        <v>310</v>
      </c>
      <c r="D592" s="170" t="s">
        <v>310</v>
      </c>
      <c r="E592" s="170" t="s">
        <v>310</v>
      </c>
      <c r="F592" s="170" t="s">
        <v>310</v>
      </c>
      <c r="G592" s="170" t="s">
        <v>310</v>
      </c>
      <c r="H592" s="170" t="s">
        <v>310</v>
      </c>
      <c r="I592" s="170" t="s">
        <v>310</v>
      </c>
      <c r="J592" s="170" t="s">
        <v>310</v>
      </c>
      <c r="K592" s="170" t="s">
        <v>310</v>
      </c>
      <c r="L592" s="170" t="s">
        <v>310</v>
      </c>
      <c r="M592" s="170" t="s">
        <v>310</v>
      </c>
      <c r="N592" s="170" t="s">
        <v>310</v>
      </c>
      <c r="O592" s="170" t="s">
        <v>310</v>
      </c>
      <c r="P592" s="170" t="s">
        <v>310</v>
      </c>
      <c r="Q592" s="170" t="s">
        <v>310</v>
      </c>
      <c r="R592" s="170">
        <v>393.2</v>
      </c>
      <c r="S592" s="170">
        <v>431.8</v>
      </c>
      <c r="T592" s="170">
        <v>468.1</v>
      </c>
      <c r="U592" s="170">
        <v>542.70000000000005</v>
      </c>
      <c r="V592" s="170">
        <v>295.60000000000002</v>
      </c>
      <c r="W592" s="170">
        <v>432</v>
      </c>
      <c r="X592" s="170">
        <v>666.7</v>
      </c>
      <c r="Y592" s="170">
        <v>555.5</v>
      </c>
      <c r="Z592" s="170">
        <v>388.6</v>
      </c>
      <c r="AA592" s="170">
        <v>468.2</v>
      </c>
      <c r="AB592" s="170">
        <v>517</v>
      </c>
      <c r="AC592" s="170">
        <v>398.3</v>
      </c>
      <c r="AD592" s="170">
        <v>518.5</v>
      </c>
      <c r="AE592" s="170">
        <v>388.2</v>
      </c>
      <c r="AF592" s="170">
        <v>444.8</v>
      </c>
      <c r="AG592" s="170" t="s">
        <v>310</v>
      </c>
      <c r="AL592"/>
    </row>
    <row r="593" spans="1:38" s="170" customFormat="1" ht="15">
      <c r="A593" s="170" t="s">
        <v>412</v>
      </c>
      <c r="B593" s="170" t="s">
        <v>311</v>
      </c>
      <c r="C593" s="170" t="s">
        <v>310</v>
      </c>
      <c r="D593" s="170" t="s">
        <v>310</v>
      </c>
      <c r="E593" s="170" t="s">
        <v>310</v>
      </c>
      <c r="F593" s="170" t="s">
        <v>310</v>
      </c>
      <c r="G593" s="170" t="s">
        <v>310</v>
      </c>
      <c r="H593" s="170" t="s">
        <v>310</v>
      </c>
      <c r="I593" s="170" t="s">
        <v>310</v>
      </c>
      <c r="J593" s="170" t="s">
        <v>310</v>
      </c>
      <c r="K593" s="170" t="s">
        <v>310</v>
      </c>
      <c r="L593" s="170" t="s">
        <v>310</v>
      </c>
      <c r="M593" s="170" t="s">
        <v>310</v>
      </c>
      <c r="N593" s="170" t="s">
        <v>310</v>
      </c>
      <c r="O593" s="170" t="s">
        <v>310</v>
      </c>
      <c r="P593" s="170" t="s">
        <v>310</v>
      </c>
      <c r="Q593" s="170" t="s">
        <v>310</v>
      </c>
      <c r="R593" s="170">
        <v>1122.2</v>
      </c>
      <c r="S593" s="170">
        <v>1057.9000000000001</v>
      </c>
      <c r="T593" s="170">
        <v>1156.3</v>
      </c>
      <c r="U593" s="170">
        <v>1183.5</v>
      </c>
      <c r="V593" s="170">
        <v>1184</v>
      </c>
      <c r="W593" s="170">
        <v>1358.8</v>
      </c>
      <c r="X593" s="170">
        <v>1217.3</v>
      </c>
      <c r="Y593" s="170">
        <v>1153.4000000000001</v>
      </c>
      <c r="Z593" s="170">
        <v>1063.8</v>
      </c>
      <c r="AA593" s="170">
        <v>1045.4000000000001</v>
      </c>
      <c r="AB593" s="170">
        <v>1026.7</v>
      </c>
      <c r="AC593" s="170">
        <v>963.8</v>
      </c>
      <c r="AD593" s="170">
        <v>945.3</v>
      </c>
      <c r="AE593" s="170">
        <v>951.5</v>
      </c>
      <c r="AF593" s="170">
        <v>1014.4</v>
      </c>
      <c r="AG593" s="170" t="s">
        <v>310</v>
      </c>
      <c r="AL593"/>
    </row>
    <row r="594" spans="1:38" s="170" customFormat="1" ht="15">
      <c r="A594" s="170" t="s">
        <v>412</v>
      </c>
      <c r="B594" s="170" t="s">
        <v>313</v>
      </c>
      <c r="C594" s="170" t="s">
        <v>310</v>
      </c>
      <c r="D594" s="170" t="s">
        <v>310</v>
      </c>
      <c r="E594" s="170" t="s">
        <v>310</v>
      </c>
      <c r="F594" s="170" t="s">
        <v>310</v>
      </c>
      <c r="G594" s="170" t="s">
        <v>310</v>
      </c>
      <c r="H594" s="170" t="s">
        <v>310</v>
      </c>
      <c r="I594" s="170" t="s">
        <v>310</v>
      </c>
      <c r="J594" s="170" t="s">
        <v>310</v>
      </c>
      <c r="K594" s="170" t="s">
        <v>310</v>
      </c>
      <c r="L594" s="170" t="s">
        <v>310</v>
      </c>
      <c r="M594" s="170" t="s">
        <v>310</v>
      </c>
      <c r="N594" s="170" t="s">
        <v>310</v>
      </c>
      <c r="O594" s="170" t="s">
        <v>310</v>
      </c>
      <c r="P594" s="170" t="s">
        <v>310</v>
      </c>
      <c r="Q594" s="170" t="s">
        <v>310</v>
      </c>
      <c r="R594" s="170">
        <v>0</v>
      </c>
      <c r="S594" s="170">
        <v>0</v>
      </c>
      <c r="T594" s="170">
        <v>0</v>
      </c>
      <c r="U594" s="170">
        <v>0</v>
      </c>
      <c r="V594" s="170">
        <v>0</v>
      </c>
      <c r="W594" s="170">
        <v>0</v>
      </c>
      <c r="X594" s="170">
        <v>0</v>
      </c>
      <c r="Y594" s="170">
        <v>0</v>
      </c>
      <c r="Z594" s="170">
        <v>0</v>
      </c>
      <c r="AA594" s="170">
        <v>0</v>
      </c>
      <c r="AB594" s="170">
        <v>0</v>
      </c>
      <c r="AC594" s="170">
        <v>0</v>
      </c>
      <c r="AD594" s="170">
        <v>0</v>
      </c>
      <c r="AE594" s="170">
        <v>0</v>
      </c>
      <c r="AF594" s="170">
        <v>0</v>
      </c>
      <c r="AG594" s="170" t="s">
        <v>310</v>
      </c>
      <c r="AL594"/>
    </row>
    <row r="595" spans="1:38" s="170" customFormat="1" ht="15">
      <c r="A595" s="170" t="s">
        <v>412</v>
      </c>
      <c r="B595" s="170" t="s">
        <v>28</v>
      </c>
      <c r="C595" s="170" t="s">
        <v>310</v>
      </c>
      <c r="D595" s="170" t="s">
        <v>310</v>
      </c>
      <c r="E595" s="170" t="s">
        <v>310</v>
      </c>
      <c r="F595" s="170" t="s">
        <v>310</v>
      </c>
      <c r="G595" s="170" t="s">
        <v>310</v>
      </c>
      <c r="H595" s="170" t="s">
        <v>310</v>
      </c>
      <c r="I595" s="170" t="s">
        <v>310</v>
      </c>
      <c r="J595" s="170" t="s">
        <v>310</v>
      </c>
      <c r="K595" s="170" t="s">
        <v>310</v>
      </c>
      <c r="L595" s="170" t="s">
        <v>310</v>
      </c>
      <c r="M595" s="170" t="s">
        <v>310</v>
      </c>
      <c r="N595" s="170" t="s">
        <v>310</v>
      </c>
      <c r="O595" s="170" t="s">
        <v>310</v>
      </c>
      <c r="P595" s="170" t="s">
        <v>310</v>
      </c>
      <c r="Q595" s="170" t="s">
        <v>310</v>
      </c>
      <c r="R595" s="170">
        <v>0</v>
      </c>
      <c r="S595" s="170">
        <v>0</v>
      </c>
      <c r="T595" s="170">
        <v>0</v>
      </c>
      <c r="U595" s="170">
        <v>0</v>
      </c>
      <c r="V595" s="170">
        <v>0</v>
      </c>
      <c r="W595" s="170">
        <v>0</v>
      </c>
      <c r="X595" s="170">
        <v>0</v>
      </c>
      <c r="Y595" s="170">
        <v>0</v>
      </c>
      <c r="Z595" s="170">
        <v>0</v>
      </c>
      <c r="AA595" s="170">
        <v>0</v>
      </c>
      <c r="AB595" s="170">
        <v>0</v>
      </c>
      <c r="AC595" s="170">
        <v>0</v>
      </c>
      <c r="AD595" s="170">
        <v>0</v>
      </c>
      <c r="AE595" s="170">
        <v>0</v>
      </c>
      <c r="AF595" s="170">
        <v>0</v>
      </c>
      <c r="AG595" s="170" t="s">
        <v>310</v>
      </c>
      <c r="AL595"/>
    </row>
    <row r="596" spans="1:38" s="170" customFormat="1" ht="15">
      <c r="A596" s="170" t="s">
        <v>412</v>
      </c>
      <c r="B596" s="170" t="s">
        <v>316</v>
      </c>
      <c r="C596" s="170" t="s">
        <v>310</v>
      </c>
      <c r="D596" s="170" t="s">
        <v>310</v>
      </c>
      <c r="E596" s="170" t="s">
        <v>310</v>
      </c>
      <c r="F596" s="170" t="s">
        <v>310</v>
      </c>
      <c r="G596" s="170" t="s">
        <v>310</v>
      </c>
      <c r="H596" s="170" t="s">
        <v>310</v>
      </c>
      <c r="I596" s="170" t="s">
        <v>310</v>
      </c>
      <c r="J596" s="170" t="s">
        <v>310</v>
      </c>
      <c r="K596" s="170" t="s">
        <v>310</v>
      </c>
      <c r="L596" s="170" t="s">
        <v>310</v>
      </c>
      <c r="M596" s="170" t="s">
        <v>310</v>
      </c>
      <c r="N596" s="170" t="s">
        <v>310</v>
      </c>
      <c r="O596" s="170" t="s">
        <v>310</v>
      </c>
      <c r="P596" s="170" t="s">
        <v>310</v>
      </c>
      <c r="Q596" s="170" t="s">
        <v>310</v>
      </c>
      <c r="R596" s="170">
        <v>0</v>
      </c>
      <c r="S596" s="170">
        <v>0</v>
      </c>
      <c r="T596" s="170">
        <v>0</v>
      </c>
      <c r="U596" s="170">
        <v>0</v>
      </c>
      <c r="V596" s="170">
        <v>0</v>
      </c>
      <c r="W596" s="170">
        <v>0</v>
      </c>
      <c r="X596" s="170">
        <v>0</v>
      </c>
      <c r="Y596" s="170">
        <v>0</v>
      </c>
      <c r="Z596" s="170">
        <v>0</v>
      </c>
      <c r="AA596" s="170">
        <v>0</v>
      </c>
      <c r="AB596" s="170">
        <v>0</v>
      </c>
      <c r="AC596" s="170">
        <v>0</v>
      </c>
      <c r="AD596" s="170">
        <v>0</v>
      </c>
      <c r="AE596" s="170">
        <v>0</v>
      </c>
      <c r="AF596" s="170">
        <v>0</v>
      </c>
      <c r="AG596" s="170" t="s">
        <v>310</v>
      </c>
      <c r="AL596"/>
    </row>
    <row r="597" spans="1:38" s="170" customFormat="1" ht="15">
      <c r="A597" s="170" t="s">
        <v>412</v>
      </c>
      <c r="B597" s="170" t="s">
        <v>318</v>
      </c>
      <c r="C597" s="170" t="s">
        <v>310</v>
      </c>
      <c r="D597" s="170" t="s">
        <v>310</v>
      </c>
      <c r="E597" s="170" t="s">
        <v>310</v>
      </c>
      <c r="F597" s="170" t="s">
        <v>310</v>
      </c>
      <c r="G597" s="170" t="s">
        <v>310</v>
      </c>
      <c r="H597" s="170" t="s">
        <v>310</v>
      </c>
      <c r="I597" s="170" t="s">
        <v>310</v>
      </c>
      <c r="J597" s="170" t="s">
        <v>310</v>
      </c>
      <c r="K597" s="170" t="s">
        <v>310</v>
      </c>
      <c r="L597" s="170" t="s">
        <v>310</v>
      </c>
      <c r="M597" s="170" t="s">
        <v>310</v>
      </c>
      <c r="N597" s="170" t="s">
        <v>310</v>
      </c>
      <c r="O597" s="170" t="s">
        <v>310</v>
      </c>
      <c r="P597" s="170" t="s">
        <v>310</v>
      </c>
      <c r="Q597" s="170" t="s">
        <v>310</v>
      </c>
      <c r="R597" s="170">
        <v>0</v>
      </c>
      <c r="S597" s="170">
        <v>0</v>
      </c>
      <c r="T597" s="170">
        <v>0</v>
      </c>
      <c r="U597" s="170">
        <v>0</v>
      </c>
      <c r="V597" s="170">
        <v>0</v>
      </c>
      <c r="W597" s="170">
        <v>0</v>
      </c>
      <c r="X597" s="170">
        <v>0</v>
      </c>
      <c r="Y597" s="170">
        <v>0</v>
      </c>
      <c r="Z597" s="170">
        <v>0</v>
      </c>
      <c r="AA597" s="170">
        <v>0</v>
      </c>
      <c r="AB597" s="170">
        <v>0</v>
      </c>
      <c r="AC597" s="170">
        <v>0</v>
      </c>
      <c r="AD597" s="170">
        <v>0</v>
      </c>
      <c r="AE597" s="170">
        <v>0</v>
      </c>
      <c r="AF597" s="170">
        <v>0</v>
      </c>
      <c r="AG597" s="170" t="s">
        <v>310</v>
      </c>
      <c r="AL597"/>
    </row>
    <row r="598" spans="1:38" s="170" customFormat="1" ht="15">
      <c r="A598" s="170" t="s">
        <v>413</v>
      </c>
      <c r="B598" s="170" t="s">
        <v>309</v>
      </c>
      <c r="C598" s="170" t="s">
        <v>310</v>
      </c>
      <c r="D598" s="170" t="s">
        <v>310</v>
      </c>
      <c r="E598" s="170">
        <v>837.4</v>
      </c>
      <c r="F598" s="170">
        <v>904.7</v>
      </c>
      <c r="G598" s="170">
        <v>863.4</v>
      </c>
      <c r="H598" s="170">
        <v>943</v>
      </c>
      <c r="I598" s="170">
        <v>770.7</v>
      </c>
      <c r="J598" s="170">
        <v>759.5</v>
      </c>
      <c r="K598" s="170">
        <v>794.7</v>
      </c>
      <c r="L598" s="170">
        <v>824</v>
      </c>
      <c r="M598" s="170">
        <v>845.7</v>
      </c>
      <c r="N598" s="170">
        <v>855.1</v>
      </c>
      <c r="O598" s="170">
        <v>901.2</v>
      </c>
      <c r="P598" s="170">
        <v>861.4</v>
      </c>
      <c r="Q598" s="170">
        <v>874.6</v>
      </c>
      <c r="R598" s="170">
        <v>843.4</v>
      </c>
      <c r="S598" s="170">
        <v>833</v>
      </c>
      <c r="T598" s="170">
        <v>816</v>
      </c>
      <c r="U598" s="170">
        <v>799.8</v>
      </c>
      <c r="V598" s="170">
        <v>709.2</v>
      </c>
      <c r="W598" s="170">
        <v>694.6</v>
      </c>
      <c r="X598" s="170">
        <v>745.8</v>
      </c>
      <c r="Y598" s="170">
        <v>707.7</v>
      </c>
      <c r="Z598" s="170">
        <v>638.1</v>
      </c>
      <c r="AA598" s="170">
        <v>702</v>
      </c>
      <c r="AB598" s="170">
        <v>701.7</v>
      </c>
      <c r="AC598" s="170">
        <v>680.8</v>
      </c>
      <c r="AD598" s="170">
        <v>686.3</v>
      </c>
      <c r="AE598" s="170">
        <v>656</v>
      </c>
      <c r="AF598" s="170">
        <v>695.6</v>
      </c>
      <c r="AG598" s="170">
        <v>717.2</v>
      </c>
      <c r="AL598"/>
    </row>
    <row r="599" spans="1:38" s="170" customFormat="1" ht="15">
      <c r="A599" s="170" t="s">
        <v>413</v>
      </c>
      <c r="B599" s="170" t="s">
        <v>311</v>
      </c>
      <c r="C599" s="170" t="s">
        <v>310</v>
      </c>
      <c r="D599" s="170" t="s">
        <v>310</v>
      </c>
      <c r="E599" s="170">
        <v>1485</v>
      </c>
      <c r="F599" s="170">
        <v>1121.9000000000001</v>
      </c>
      <c r="G599" s="170">
        <v>1076.9000000000001</v>
      </c>
      <c r="H599" s="170">
        <v>1040.7</v>
      </c>
      <c r="I599" s="170">
        <v>993.9</v>
      </c>
      <c r="J599" s="170">
        <v>977</v>
      </c>
      <c r="K599" s="170">
        <v>1004.8</v>
      </c>
      <c r="L599" s="170">
        <v>977.1</v>
      </c>
      <c r="M599" s="170">
        <v>957.5</v>
      </c>
      <c r="N599" s="170">
        <v>936.8</v>
      </c>
      <c r="O599" s="170">
        <v>980.1</v>
      </c>
      <c r="P599" s="170">
        <v>972.4</v>
      </c>
      <c r="Q599" s="170">
        <v>964.5</v>
      </c>
      <c r="R599" s="170">
        <v>970.2</v>
      </c>
      <c r="S599" s="170">
        <v>990.6</v>
      </c>
      <c r="T599" s="170">
        <v>990.5</v>
      </c>
      <c r="U599" s="170">
        <v>986.7</v>
      </c>
      <c r="V599" s="170">
        <v>980.9</v>
      </c>
      <c r="W599" s="170">
        <v>1009.7</v>
      </c>
      <c r="X599" s="170">
        <v>1019.1</v>
      </c>
      <c r="Y599" s="170">
        <v>1007</v>
      </c>
      <c r="Z599" s="170">
        <v>960.5</v>
      </c>
      <c r="AA599" s="170">
        <v>997.8</v>
      </c>
      <c r="AB599" s="170">
        <v>1024.5</v>
      </c>
      <c r="AC599" s="170">
        <v>994.6</v>
      </c>
      <c r="AD599" s="170">
        <v>1000.9</v>
      </c>
      <c r="AE599" s="170">
        <v>955.6</v>
      </c>
      <c r="AF599" s="170">
        <v>978.3</v>
      </c>
      <c r="AG599" s="170">
        <v>978.3</v>
      </c>
      <c r="AL599"/>
    </row>
    <row r="600" spans="1:38" s="170" customFormat="1" ht="15">
      <c r="A600" s="170" t="s">
        <v>413</v>
      </c>
      <c r="B600" s="170" t="s">
        <v>313</v>
      </c>
      <c r="C600" s="170" t="s">
        <v>310</v>
      </c>
      <c r="D600" s="170" t="s">
        <v>310</v>
      </c>
      <c r="E600" s="170">
        <v>798.9</v>
      </c>
      <c r="F600" s="170">
        <v>883.1</v>
      </c>
      <c r="G600" s="170">
        <v>876.1</v>
      </c>
      <c r="H600" s="170">
        <v>941.8</v>
      </c>
      <c r="I600" s="170">
        <v>810</v>
      </c>
      <c r="J600" s="170">
        <v>796.6</v>
      </c>
      <c r="K600" s="170">
        <v>752.5</v>
      </c>
      <c r="L600" s="170">
        <v>750.7</v>
      </c>
      <c r="M600" s="170">
        <v>748.7</v>
      </c>
      <c r="N600" s="170">
        <v>842.3</v>
      </c>
      <c r="O600" s="170">
        <v>913.2</v>
      </c>
      <c r="P600" s="170">
        <v>901.2</v>
      </c>
      <c r="Q600" s="170">
        <v>1048.2</v>
      </c>
      <c r="R600" s="170">
        <v>924.9</v>
      </c>
      <c r="S600" s="170">
        <v>848</v>
      </c>
      <c r="T600" s="170">
        <v>799.7</v>
      </c>
      <c r="U600" s="170">
        <v>817.3</v>
      </c>
      <c r="V600" s="170">
        <v>750.5</v>
      </c>
      <c r="W600" s="170">
        <v>741.6</v>
      </c>
      <c r="X600" s="170">
        <v>786.5</v>
      </c>
      <c r="Y600" s="170">
        <v>731.2</v>
      </c>
      <c r="Z600" s="170">
        <v>862.6</v>
      </c>
      <c r="AA600" s="170">
        <v>880.7</v>
      </c>
      <c r="AB600" s="170">
        <v>847.4</v>
      </c>
      <c r="AC600" s="170">
        <v>845.6</v>
      </c>
      <c r="AD600" s="170">
        <v>774.1</v>
      </c>
      <c r="AE600" s="170">
        <v>766.7</v>
      </c>
      <c r="AF600" s="170">
        <v>629.70000000000005</v>
      </c>
      <c r="AG600" s="170">
        <v>629.70000000000005</v>
      </c>
      <c r="AL600"/>
    </row>
    <row r="601" spans="1:38" s="170" customFormat="1" ht="15">
      <c r="A601" s="170" t="s">
        <v>413</v>
      </c>
      <c r="B601" s="170" t="s">
        <v>28</v>
      </c>
      <c r="C601" s="170" t="s">
        <v>310</v>
      </c>
      <c r="D601" s="170" t="s">
        <v>310</v>
      </c>
      <c r="E601" s="170">
        <v>0</v>
      </c>
      <c r="F601" s="170">
        <v>0</v>
      </c>
      <c r="G601" s="170">
        <v>0</v>
      </c>
      <c r="H601" s="170">
        <v>0</v>
      </c>
      <c r="I601" s="170">
        <v>0</v>
      </c>
      <c r="J601" s="170">
        <v>0</v>
      </c>
      <c r="K601" s="170">
        <v>0</v>
      </c>
      <c r="L601" s="170">
        <v>0</v>
      </c>
      <c r="M601" s="170">
        <v>0</v>
      </c>
      <c r="N601" s="170">
        <v>0</v>
      </c>
      <c r="O601" s="170">
        <v>0</v>
      </c>
      <c r="P601" s="170">
        <v>0</v>
      </c>
      <c r="Q601" s="170">
        <v>0</v>
      </c>
      <c r="R601" s="170">
        <v>399.5</v>
      </c>
      <c r="S601" s="170">
        <v>395.6</v>
      </c>
      <c r="T601" s="170">
        <v>411.2</v>
      </c>
      <c r="U601" s="170">
        <v>352.2</v>
      </c>
      <c r="V601" s="170">
        <v>372.3</v>
      </c>
      <c r="W601" s="170">
        <v>416.1</v>
      </c>
      <c r="X601" s="170">
        <v>388.7</v>
      </c>
      <c r="Y601" s="170">
        <v>378.7</v>
      </c>
      <c r="Z601" s="170">
        <v>384</v>
      </c>
      <c r="AA601" s="170">
        <v>386.6</v>
      </c>
      <c r="AB601" s="170">
        <v>384</v>
      </c>
      <c r="AC601" s="170">
        <v>385.1</v>
      </c>
      <c r="AD601" s="170">
        <v>386.3</v>
      </c>
      <c r="AE601" s="170">
        <v>386.5</v>
      </c>
      <c r="AF601" s="170">
        <v>397.9</v>
      </c>
      <c r="AG601" s="170">
        <v>397.9</v>
      </c>
      <c r="AL601"/>
    </row>
    <row r="602" spans="1:38" s="170" customFormat="1" ht="15">
      <c r="A602" s="170" t="s">
        <v>413</v>
      </c>
      <c r="B602" s="170" t="s">
        <v>316</v>
      </c>
      <c r="C602" s="170" t="s">
        <v>310</v>
      </c>
      <c r="D602" s="170" t="s">
        <v>310</v>
      </c>
      <c r="E602" s="170">
        <v>0</v>
      </c>
      <c r="F602" s="170">
        <v>0</v>
      </c>
      <c r="G602" s="170">
        <v>0</v>
      </c>
      <c r="H602" s="170">
        <v>0</v>
      </c>
      <c r="I602" s="170">
        <v>0</v>
      </c>
      <c r="J602" s="170">
        <v>0</v>
      </c>
      <c r="K602" s="170">
        <v>0</v>
      </c>
      <c r="L602" s="170">
        <v>0</v>
      </c>
      <c r="M602" s="170">
        <v>0</v>
      </c>
      <c r="N602" s="170">
        <v>0</v>
      </c>
      <c r="O602" s="170">
        <v>0</v>
      </c>
      <c r="P602" s="170">
        <v>0</v>
      </c>
      <c r="Q602" s="170">
        <v>0</v>
      </c>
      <c r="R602" s="170">
        <v>0</v>
      </c>
      <c r="S602" s="170">
        <v>0</v>
      </c>
      <c r="T602" s="170">
        <v>0</v>
      </c>
      <c r="U602" s="170">
        <v>0</v>
      </c>
      <c r="V602" s="170">
        <v>0</v>
      </c>
      <c r="W602" s="170">
        <v>0</v>
      </c>
      <c r="X602" s="170">
        <v>0</v>
      </c>
      <c r="Y602" s="170">
        <v>0</v>
      </c>
      <c r="Z602" s="170">
        <v>0</v>
      </c>
      <c r="AA602" s="170">
        <v>0</v>
      </c>
      <c r="AB602" s="170">
        <v>0</v>
      </c>
      <c r="AC602" s="170">
        <v>0</v>
      </c>
      <c r="AD602" s="170">
        <v>0</v>
      </c>
      <c r="AE602" s="170">
        <v>0</v>
      </c>
      <c r="AF602" s="170">
        <v>0</v>
      </c>
      <c r="AG602" s="170">
        <v>0</v>
      </c>
      <c r="AL602"/>
    </row>
    <row r="603" spans="1:38" s="170" customFormat="1" ht="15">
      <c r="A603" s="170" t="s">
        <v>413</v>
      </c>
      <c r="B603" s="170" t="s">
        <v>318</v>
      </c>
      <c r="C603" s="170" t="s">
        <v>310</v>
      </c>
      <c r="D603" s="170" t="s">
        <v>310</v>
      </c>
      <c r="E603" s="170">
        <v>0</v>
      </c>
      <c r="F603" s="170">
        <v>0</v>
      </c>
      <c r="G603" s="170">
        <v>0</v>
      </c>
      <c r="H603" s="170">
        <v>0</v>
      </c>
      <c r="I603" s="170">
        <v>0</v>
      </c>
      <c r="J603" s="170">
        <v>0</v>
      </c>
      <c r="K603" s="170">
        <v>0</v>
      </c>
      <c r="L603" s="170">
        <v>0</v>
      </c>
      <c r="M603" s="170">
        <v>0</v>
      </c>
      <c r="N603" s="170">
        <v>0</v>
      </c>
      <c r="O603" s="170">
        <v>0</v>
      </c>
      <c r="P603" s="170">
        <v>0</v>
      </c>
      <c r="Q603" s="170">
        <v>0</v>
      </c>
      <c r="R603" s="170">
        <v>0</v>
      </c>
      <c r="S603" s="170">
        <v>0</v>
      </c>
      <c r="T603" s="170">
        <v>0</v>
      </c>
      <c r="U603" s="170">
        <v>0</v>
      </c>
      <c r="V603" s="170">
        <v>0</v>
      </c>
      <c r="W603" s="170">
        <v>0</v>
      </c>
      <c r="X603" s="170">
        <v>0</v>
      </c>
      <c r="Y603" s="170">
        <v>0</v>
      </c>
      <c r="Z603" s="170">
        <v>0</v>
      </c>
      <c r="AA603" s="170">
        <v>0</v>
      </c>
      <c r="AB603" s="170">
        <v>0</v>
      </c>
      <c r="AC603" s="170">
        <v>0</v>
      </c>
      <c r="AD603" s="170">
        <v>0</v>
      </c>
      <c r="AE603" s="170">
        <v>0</v>
      </c>
      <c r="AF603" s="170">
        <v>0</v>
      </c>
      <c r="AG603" s="170">
        <v>0</v>
      </c>
      <c r="AL603"/>
    </row>
    <row r="604" spans="1:38" s="170" customFormat="1" ht="15">
      <c r="A604" s="170" t="s">
        <v>414</v>
      </c>
      <c r="B604" s="170" t="s">
        <v>309</v>
      </c>
      <c r="C604" s="170" t="s">
        <v>310</v>
      </c>
      <c r="D604" s="170" t="s">
        <v>310</v>
      </c>
      <c r="E604" s="170">
        <v>215.2</v>
      </c>
      <c r="F604" s="170">
        <v>150</v>
      </c>
      <c r="G604" s="170">
        <v>65.099999999999994</v>
      </c>
      <c r="H604" s="170">
        <v>63.6</v>
      </c>
      <c r="I604" s="170">
        <v>54.6</v>
      </c>
      <c r="J604" s="170">
        <v>29.3</v>
      </c>
      <c r="K604" s="170">
        <v>3</v>
      </c>
      <c r="L604" s="170">
        <v>2.7</v>
      </c>
      <c r="M604" s="170">
        <v>4.8</v>
      </c>
      <c r="N604" s="170">
        <v>4</v>
      </c>
      <c r="O604" s="170">
        <v>3.1</v>
      </c>
      <c r="P604" s="170">
        <v>3.1</v>
      </c>
      <c r="Q604" s="170">
        <v>3.2</v>
      </c>
      <c r="R604" s="170">
        <v>1.3</v>
      </c>
      <c r="S604" s="170">
        <v>1</v>
      </c>
      <c r="T604" s="170">
        <v>0.6</v>
      </c>
      <c r="U604" s="170">
        <v>0.4</v>
      </c>
      <c r="V604" s="170">
        <v>0.5</v>
      </c>
      <c r="W604" s="170">
        <v>0.6</v>
      </c>
      <c r="X604" s="170">
        <v>3</v>
      </c>
      <c r="Y604" s="170">
        <v>3.4</v>
      </c>
      <c r="Z604" s="170">
        <v>6.8</v>
      </c>
      <c r="AA604" s="170">
        <v>6.3</v>
      </c>
      <c r="AB604" s="170">
        <v>32.4</v>
      </c>
      <c r="AC604" s="170">
        <v>84.3</v>
      </c>
      <c r="AD604" s="170">
        <v>97.9</v>
      </c>
      <c r="AE604" s="170">
        <v>86.1</v>
      </c>
      <c r="AF604" s="170">
        <v>84.9</v>
      </c>
      <c r="AG604" s="170" t="s">
        <v>310</v>
      </c>
      <c r="AL604"/>
    </row>
    <row r="605" spans="1:38" s="170" customFormat="1" ht="15">
      <c r="A605" s="170" t="s">
        <v>414</v>
      </c>
      <c r="B605" s="170" t="s">
        <v>311</v>
      </c>
      <c r="C605" s="170" t="s">
        <v>310</v>
      </c>
      <c r="D605" s="170" t="s">
        <v>310</v>
      </c>
      <c r="E605" s="170">
        <v>916.9</v>
      </c>
      <c r="F605" s="170">
        <v>886.7</v>
      </c>
      <c r="G605" s="170">
        <v>0</v>
      </c>
      <c r="H605" s="170">
        <v>0</v>
      </c>
      <c r="I605" s="170">
        <v>0</v>
      </c>
      <c r="J605" s="170">
        <v>0</v>
      </c>
      <c r="K605" s="170">
        <v>0</v>
      </c>
      <c r="L605" s="170">
        <v>0</v>
      </c>
      <c r="M605" s="170">
        <v>0</v>
      </c>
      <c r="N605" s="170">
        <v>0</v>
      </c>
      <c r="O605" s="170">
        <v>0</v>
      </c>
      <c r="P605" s="170">
        <v>0</v>
      </c>
      <c r="Q605" s="170">
        <v>0</v>
      </c>
      <c r="R605" s="170">
        <v>0</v>
      </c>
      <c r="S605" s="170">
        <v>0</v>
      </c>
      <c r="T605" s="170">
        <v>0</v>
      </c>
      <c r="U605" s="170">
        <v>0</v>
      </c>
      <c r="V605" s="170">
        <v>0</v>
      </c>
      <c r="W605" s="170">
        <v>0</v>
      </c>
      <c r="X605" s="170">
        <v>0</v>
      </c>
      <c r="Y605" s="170">
        <v>0</v>
      </c>
      <c r="Z605" s="170">
        <v>0</v>
      </c>
      <c r="AA605" s="170">
        <v>0</v>
      </c>
      <c r="AB605" s="170">
        <v>0</v>
      </c>
      <c r="AC605" s="170">
        <v>0</v>
      </c>
      <c r="AD605" s="170">
        <v>0</v>
      </c>
      <c r="AE605" s="170">
        <v>0</v>
      </c>
      <c r="AF605" s="170">
        <v>0</v>
      </c>
      <c r="AG605" s="170" t="s">
        <v>310</v>
      </c>
      <c r="AL605"/>
    </row>
    <row r="606" spans="1:38" s="170" customFormat="1" ht="15">
      <c r="A606" s="170" t="s">
        <v>414</v>
      </c>
      <c r="B606" s="170" t="s">
        <v>313</v>
      </c>
      <c r="C606" s="170" t="s">
        <v>310</v>
      </c>
      <c r="D606" s="170" t="s">
        <v>310</v>
      </c>
      <c r="E606" s="170">
        <v>1095.5999999999999</v>
      </c>
      <c r="F606" s="170">
        <v>1449</v>
      </c>
      <c r="G606" s="170">
        <v>916.7</v>
      </c>
      <c r="H606" s="170">
        <v>916.7</v>
      </c>
      <c r="I606" s="170">
        <v>987.2</v>
      </c>
      <c r="J606" s="170">
        <v>1110.5999999999999</v>
      </c>
      <c r="K606" s="170">
        <v>770</v>
      </c>
      <c r="L606" s="170">
        <v>875.1</v>
      </c>
      <c r="M606" s="170">
        <v>1069.5</v>
      </c>
      <c r="N606" s="170">
        <v>1069.5</v>
      </c>
      <c r="O606" s="170">
        <v>1038.0999999999999</v>
      </c>
      <c r="P606" s="170">
        <v>849.3</v>
      </c>
      <c r="Q606" s="170">
        <v>822.7</v>
      </c>
      <c r="R606" s="170">
        <v>916.7</v>
      </c>
      <c r="S606" s="170">
        <v>802.1</v>
      </c>
      <c r="T606" s="170">
        <v>1069.5</v>
      </c>
      <c r="U606" s="170">
        <v>0</v>
      </c>
      <c r="V606" s="170">
        <v>0</v>
      </c>
      <c r="W606" s="170">
        <v>0</v>
      </c>
      <c r="X606" s="170">
        <v>0</v>
      </c>
      <c r="Y606" s="170">
        <v>0</v>
      </c>
      <c r="Z606" s="170">
        <v>0</v>
      </c>
      <c r="AA606" s="170">
        <v>534.79999999999995</v>
      </c>
      <c r="AB606" s="170">
        <v>844.3</v>
      </c>
      <c r="AC606" s="170">
        <v>676.3</v>
      </c>
      <c r="AD606" s="170">
        <v>678.3</v>
      </c>
      <c r="AE606" s="170">
        <v>699.2</v>
      </c>
      <c r="AF606" s="170">
        <v>714.4</v>
      </c>
      <c r="AG606" s="170" t="s">
        <v>310</v>
      </c>
      <c r="AL606"/>
    </row>
    <row r="607" spans="1:38" s="170" customFormat="1" ht="15">
      <c r="A607" s="170" t="s">
        <v>414</v>
      </c>
      <c r="B607" s="170" t="s">
        <v>28</v>
      </c>
      <c r="C607" s="170" t="s">
        <v>310</v>
      </c>
      <c r="D607" s="170" t="s">
        <v>310</v>
      </c>
      <c r="E607" s="170">
        <v>303</v>
      </c>
      <c r="F607" s="170">
        <v>303</v>
      </c>
      <c r="G607" s="170">
        <v>303</v>
      </c>
      <c r="H607" s="170">
        <v>656.3</v>
      </c>
      <c r="I607" s="170">
        <v>656.3</v>
      </c>
      <c r="J607" s="170">
        <v>378.6</v>
      </c>
      <c r="K607" s="170">
        <v>530.1</v>
      </c>
      <c r="L607" s="170">
        <v>631.1</v>
      </c>
      <c r="M607" s="170">
        <v>782.6</v>
      </c>
      <c r="N607" s="170">
        <v>1110.7</v>
      </c>
      <c r="O607" s="170">
        <v>1161.2</v>
      </c>
      <c r="P607" s="170">
        <v>1683</v>
      </c>
      <c r="Q607" s="170">
        <v>779</v>
      </c>
      <c r="R607" s="170">
        <v>728.5</v>
      </c>
      <c r="S607" s="170">
        <v>687.9</v>
      </c>
      <c r="T607" s="170">
        <v>575.6</v>
      </c>
      <c r="U607" s="170">
        <v>504.9</v>
      </c>
      <c r="V607" s="170">
        <v>715.3</v>
      </c>
      <c r="W607" s="170">
        <v>603.1</v>
      </c>
      <c r="X607" s="170">
        <v>470.1</v>
      </c>
      <c r="Y607" s="170">
        <v>479.2</v>
      </c>
      <c r="Z607" s="170">
        <v>477.9</v>
      </c>
      <c r="AA607" s="170">
        <v>479.8</v>
      </c>
      <c r="AB607" s="170">
        <v>459.3</v>
      </c>
      <c r="AC607" s="170">
        <v>464</v>
      </c>
      <c r="AD607" s="170">
        <v>460.3</v>
      </c>
      <c r="AE607" s="170">
        <v>452.9</v>
      </c>
      <c r="AF607" s="170">
        <v>400.3</v>
      </c>
      <c r="AG607" s="170" t="s">
        <v>310</v>
      </c>
      <c r="AL607"/>
    </row>
    <row r="608" spans="1:38" s="170" customFormat="1" ht="15">
      <c r="A608" s="170" t="s">
        <v>414</v>
      </c>
      <c r="B608" s="170" t="s">
        <v>316</v>
      </c>
      <c r="C608" s="170" t="s">
        <v>310</v>
      </c>
      <c r="D608" s="170" t="s">
        <v>310</v>
      </c>
      <c r="E608" s="170">
        <v>0</v>
      </c>
      <c r="F608" s="170">
        <v>0</v>
      </c>
      <c r="G608" s="170">
        <v>0</v>
      </c>
      <c r="H608" s="170">
        <v>0</v>
      </c>
      <c r="I608" s="170">
        <v>0</v>
      </c>
      <c r="J608" s="170">
        <v>0</v>
      </c>
      <c r="K608" s="170">
        <v>0</v>
      </c>
      <c r="L608" s="170">
        <v>0</v>
      </c>
      <c r="M608" s="170">
        <v>0</v>
      </c>
      <c r="N608" s="170">
        <v>0</v>
      </c>
      <c r="O608" s="170">
        <v>0</v>
      </c>
      <c r="P608" s="170">
        <v>0</v>
      </c>
      <c r="Q608" s="170">
        <v>0</v>
      </c>
      <c r="R608" s="170">
        <v>0</v>
      </c>
      <c r="S608" s="170">
        <v>0</v>
      </c>
      <c r="T608" s="170">
        <v>0</v>
      </c>
      <c r="U608" s="170">
        <v>0</v>
      </c>
      <c r="V608" s="170">
        <v>0</v>
      </c>
      <c r="W608" s="170">
        <v>0</v>
      </c>
      <c r="X608" s="170">
        <v>0</v>
      </c>
      <c r="Y608" s="170">
        <v>0</v>
      </c>
      <c r="Z608" s="170">
        <v>0</v>
      </c>
      <c r="AA608" s="170">
        <v>0</v>
      </c>
      <c r="AB608" s="170">
        <v>0</v>
      </c>
      <c r="AC608" s="170">
        <v>0</v>
      </c>
      <c r="AD608" s="170">
        <v>0</v>
      </c>
      <c r="AE608" s="170">
        <v>0</v>
      </c>
      <c r="AF608" s="170">
        <v>0</v>
      </c>
      <c r="AG608" s="170" t="s">
        <v>310</v>
      </c>
      <c r="AL608"/>
    </row>
    <row r="609" spans="1:38" s="170" customFormat="1" ht="15">
      <c r="A609" s="170" t="s">
        <v>414</v>
      </c>
      <c r="B609" s="170" t="s">
        <v>318</v>
      </c>
      <c r="C609" s="170" t="s">
        <v>310</v>
      </c>
      <c r="D609" s="170" t="s">
        <v>310</v>
      </c>
      <c r="E609" s="170">
        <v>3397.3</v>
      </c>
      <c r="F609" s="170">
        <v>2940</v>
      </c>
      <c r="G609" s="170">
        <v>3191.9</v>
      </c>
      <c r="H609" s="170">
        <v>3341.3</v>
      </c>
      <c r="I609" s="170">
        <v>3360</v>
      </c>
      <c r="J609" s="170">
        <v>3561.6</v>
      </c>
      <c r="K609" s="170">
        <v>3360</v>
      </c>
      <c r="L609" s="170">
        <v>3169.6</v>
      </c>
      <c r="M609" s="170">
        <v>3178</v>
      </c>
      <c r="N609" s="170">
        <v>3088</v>
      </c>
      <c r="O609" s="170">
        <v>3174.5</v>
      </c>
      <c r="P609" s="170">
        <v>3187.7</v>
      </c>
      <c r="Q609" s="170">
        <v>3156.6</v>
      </c>
      <c r="R609" s="170">
        <v>3198.2</v>
      </c>
      <c r="S609" s="170">
        <v>3217.9</v>
      </c>
      <c r="T609" s="170">
        <v>3217.9</v>
      </c>
      <c r="U609" s="170">
        <v>3202.3</v>
      </c>
      <c r="V609" s="170">
        <v>3209.8</v>
      </c>
      <c r="W609" s="170">
        <v>3223.1</v>
      </c>
      <c r="X609" s="170">
        <v>3195.3</v>
      </c>
      <c r="Y609" s="170">
        <v>4185.1000000000004</v>
      </c>
      <c r="Z609" s="170">
        <v>3613.6</v>
      </c>
      <c r="AA609" s="170">
        <v>3589.3</v>
      </c>
      <c r="AB609" s="170">
        <v>3074</v>
      </c>
      <c r="AC609" s="170">
        <v>2661.5</v>
      </c>
      <c r="AD609" s="170">
        <v>2598</v>
      </c>
      <c r="AE609" s="170">
        <v>2967</v>
      </c>
      <c r="AF609" s="170">
        <v>3119</v>
      </c>
      <c r="AG609" s="170" t="s">
        <v>310</v>
      </c>
      <c r="AL609"/>
    </row>
    <row r="610" spans="1:38" s="170" customFormat="1" ht="15">
      <c r="A610" s="170" t="s">
        <v>415</v>
      </c>
      <c r="B610" s="170" t="s">
        <v>309</v>
      </c>
      <c r="C610" s="170" t="s">
        <v>310</v>
      </c>
      <c r="D610" s="170" t="s">
        <v>310</v>
      </c>
      <c r="E610" s="170">
        <v>443.4</v>
      </c>
      <c r="F610" s="170">
        <v>458.4</v>
      </c>
      <c r="G610" s="170">
        <v>486.3</v>
      </c>
      <c r="H610" s="170">
        <v>511</v>
      </c>
      <c r="I610" s="170">
        <v>579.79999999999995</v>
      </c>
      <c r="J610" s="170">
        <v>527.29999999999995</v>
      </c>
      <c r="K610" s="170">
        <v>604.1</v>
      </c>
      <c r="L610" s="170">
        <v>576.29999999999995</v>
      </c>
      <c r="M610" s="170">
        <v>460</v>
      </c>
      <c r="N610" s="170">
        <v>407.9</v>
      </c>
      <c r="O610" s="170">
        <v>440.9</v>
      </c>
      <c r="P610" s="170">
        <v>494.5</v>
      </c>
      <c r="Q610" s="170">
        <v>443.6</v>
      </c>
      <c r="R610" s="170">
        <v>403.4</v>
      </c>
      <c r="S610" s="170">
        <v>384</v>
      </c>
      <c r="T610" s="170">
        <v>367.5</v>
      </c>
      <c r="U610" s="170">
        <v>316.10000000000002</v>
      </c>
      <c r="V610" s="170">
        <v>204.8</v>
      </c>
      <c r="W610" s="170">
        <v>234</v>
      </c>
      <c r="X610" s="170">
        <v>219.1</v>
      </c>
      <c r="Y610" s="170">
        <v>229.2</v>
      </c>
      <c r="Z610" s="170">
        <v>214.8</v>
      </c>
      <c r="AA610" s="170">
        <v>279.3</v>
      </c>
      <c r="AB610" s="170">
        <v>304.2</v>
      </c>
      <c r="AC610" s="170">
        <v>353.8</v>
      </c>
      <c r="AD610" s="170">
        <v>388.9</v>
      </c>
      <c r="AE610" s="170">
        <v>381.3</v>
      </c>
      <c r="AF610" s="170">
        <v>473.3</v>
      </c>
      <c r="AG610" s="170" t="s">
        <v>310</v>
      </c>
      <c r="AL610"/>
    </row>
    <row r="611" spans="1:38" s="170" customFormat="1" ht="15">
      <c r="A611" s="170" t="s">
        <v>415</v>
      </c>
      <c r="B611" s="170" t="s">
        <v>311</v>
      </c>
      <c r="C611" s="170" t="s">
        <v>310</v>
      </c>
      <c r="D611" s="170" t="s">
        <v>310</v>
      </c>
      <c r="E611" s="170">
        <v>1464.4</v>
      </c>
      <c r="F611" s="170">
        <v>1464.4</v>
      </c>
      <c r="G611" s="170">
        <v>976.2</v>
      </c>
      <c r="H611" s="170">
        <v>0</v>
      </c>
      <c r="I611" s="170">
        <v>0</v>
      </c>
      <c r="J611" s="170">
        <v>0</v>
      </c>
      <c r="K611" s="170">
        <v>0</v>
      </c>
      <c r="L611" s="170">
        <v>0</v>
      </c>
      <c r="M611" s="170">
        <v>0</v>
      </c>
      <c r="N611" s="170">
        <v>0</v>
      </c>
      <c r="O611" s="170">
        <v>1104.2</v>
      </c>
      <c r="P611" s="170">
        <v>1104.9000000000001</v>
      </c>
      <c r="Q611" s="170">
        <v>1108.9000000000001</v>
      </c>
      <c r="R611" s="170">
        <v>1106.4000000000001</v>
      </c>
      <c r="S611" s="170">
        <v>1105.4000000000001</v>
      </c>
      <c r="T611" s="170">
        <v>1104.7</v>
      </c>
      <c r="U611" s="170">
        <v>1105.0999999999999</v>
      </c>
      <c r="V611" s="170">
        <v>1104.2</v>
      </c>
      <c r="W611" s="170">
        <v>1105.9000000000001</v>
      </c>
      <c r="X611" s="170">
        <v>943.7</v>
      </c>
      <c r="Y611" s="170">
        <v>959.2</v>
      </c>
      <c r="Z611" s="170">
        <v>960.8</v>
      </c>
      <c r="AA611" s="170">
        <v>964.3</v>
      </c>
      <c r="AB611" s="170">
        <v>967.7</v>
      </c>
      <c r="AC611" s="170">
        <v>4228.2</v>
      </c>
      <c r="AD611" s="170">
        <v>1166.5</v>
      </c>
      <c r="AE611" s="170">
        <v>1215.9000000000001</v>
      </c>
      <c r="AF611" s="170">
        <v>1215.9000000000001</v>
      </c>
      <c r="AG611" s="170" t="s">
        <v>310</v>
      </c>
      <c r="AL611"/>
    </row>
    <row r="612" spans="1:38" s="170" customFormat="1" ht="15">
      <c r="A612" s="170" t="s">
        <v>415</v>
      </c>
      <c r="B612" s="170" t="s">
        <v>313</v>
      </c>
      <c r="C612" s="170" t="s">
        <v>310</v>
      </c>
      <c r="D612" s="170" t="s">
        <v>310</v>
      </c>
      <c r="E612" s="170">
        <v>911.1</v>
      </c>
      <c r="F612" s="170">
        <v>852.6</v>
      </c>
      <c r="G612" s="170">
        <v>901.5</v>
      </c>
      <c r="H612" s="170">
        <v>903.2</v>
      </c>
      <c r="I612" s="170">
        <v>901</v>
      </c>
      <c r="J612" s="170">
        <v>407.6</v>
      </c>
      <c r="K612" s="170">
        <v>1093.8</v>
      </c>
      <c r="L612" s="170">
        <v>926.4</v>
      </c>
      <c r="M612" s="170">
        <v>876.8</v>
      </c>
      <c r="N612" s="170">
        <v>785.9</v>
      </c>
      <c r="O612" s="170">
        <v>774.5</v>
      </c>
      <c r="P612" s="170">
        <v>828</v>
      </c>
      <c r="Q612" s="170">
        <v>777.8</v>
      </c>
      <c r="R612" s="170">
        <v>849.3</v>
      </c>
      <c r="S612" s="170">
        <v>802.1</v>
      </c>
      <c r="T612" s="170">
        <v>849.3</v>
      </c>
      <c r="U612" s="170">
        <v>802.1</v>
      </c>
      <c r="V612" s="170">
        <v>855.6</v>
      </c>
      <c r="W612" s="170">
        <v>777.8</v>
      </c>
      <c r="X612" s="170">
        <v>844.3</v>
      </c>
      <c r="Y612" s="170">
        <v>817.9</v>
      </c>
      <c r="Z612" s="170">
        <v>789</v>
      </c>
      <c r="AA612" s="170">
        <v>789.8</v>
      </c>
      <c r="AB612" s="170">
        <v>816.7</v>
      </c>
      <c r="AC612" s="170">
        <v>789</v>
      </c>
      <c r="AD612" s="170">
        <v>842.8</v>
      </c>
      <c r="AE612" s="170">
        <v>842.8</v>
      </c>
      <c r="AF612" s="170">
        <v>842.8</v>
      </c>
      <c r="AG612" s="170" t="s">
        <v>310</v>
      </c>
      <c r="AL612"/>
    </row>
    <row r="613" spans="1:38" s="170" customFormat="1" ht="15">
      <c r="A613" s="170" t="s">
        <v>415</v>
      </c>
      <c r="B613" s="170" t="s">
        <v>28</v>
      </c>
      <c r="C613" s="170" t="s">
        <v>310</v>
      </c>
      <c r="D613" s="170" t="s">
        <v>310</v>
      </c>
      <c r="E613" s="170">
        <v>893.2</v>
      </c>
      <c r="F613" s="170">
        <v>935.6</v>
      </c>
      <c r="G613" s="170">
        <v>880.8</v>
      </c>
      <c r="H613" s="170">
        <v>847.4</v>
      </c>
      <c r="I613" s="170">
        <v>1004.7</v>
      </c>
      <c r="J613" s="170">
        <v>894.5</v>
      </c>
      <c r="K613" s="170">
        <v>755.3</v>
      </c>
      <c r="L613" s="170">
        <v>696.2</v>
      </c>
      <c r="M613" s="170">
        <v>689.8</v>
      </c>
      <c r="N613" s="170">
        <v>640.1</v>
      </c>
      <c r="O613" s="170">
        <v>657.8</v>
      </c>
      <c r="P613" s="170">
        <v>728.8</v>
      </c>
      <c r="Q613" s="170">
        <v>728.8</v>
      </c>
      <c r="R613" s="170">
        <v>728.8</v>
      </c>
      <c r="S613" s="170">
        <v>728.8</v>
      </c>
      <c r="T613" s="170">
        <v>728.8</v>
      </c>
      <c r="U613" s="170">
        <v>728.8</v>
      </c>
      <c r="V613" s="170">
        <v>728.8</v>
      </c>
      <c r="W613" s="170">
        <v>728.8</v>
      </c>
      <c r="X613" s="170">
        <v>728.8</v>
      </c>
      <c r="Y613" s="170">
        <v>728.8</v>
      </c>
      <c r="Z613" s="170">
        <v>728.8</v>
      </c>
      <c r="AA613" s="170">
        <v>728.8</v>
      </c>
      <c r="AB613" s="170">
        <v>728.8</v>
      </c>
      <c r="AC613" s="170">
        <v>774.2</v>
      </c>
      <c r="AD613" s="170">
        <v>763.1</v>
      </c>
      <c r="AE613" s="170">
        <v>763.1</v>
      </c>
      <c r="AF613" s="170">
        <v>763.1</v>
      </c>
      <c r="AG613" s="170" t="s">
        <v>310</v>
      </c>
      <c r="AL613"/>
    </row>
    <row r="614" spans="1:38" s="170" customFormat="1" ht="15">
      <c r="A614" s="170" t="s">
        <v>415</v>
      </c>
      <c r="B614" s="170" t="s">
        <v>316</v>
      </c>
      <c r="C614" s="170" t="s">
        <v>310</v>
      </c>
      <c r="D614" s="170" t="s">
        <v>310</v>
      </c>
      <c r="E614" s="170">
        <v>0</v>
      </c>
      <c r="F614" s="170">
        <v>0</v>
      </c>
      <c r="G614" s="170">
        <v>0</v>
      </c>
      <c r="H614" s="170">
        <v>0</v>
      </c>
      <c r="I614" s="170">
        <v>0</v>
      </c>
      <c r="J614" s="170">
        <v>0</v>
      </c>
      <c r="K614" s="170">
        <v>0</v>
      </c>
      <c r="L614" s="170">
        <v>0</v>
      </c>
      <c r="M614" s="170">
        <v>0</v>
      </c>
      <c r="N614" s="170">
        <v>0</v>
      </c>
      <c r="O614" s="170">
        <v>0</v>
      </c>
      <c r="P614" s="170">
        <v>0</v>
      </c>
      <c r="Q614" s="170">
        <v>0</v>
      </c>
      <c r="R614" s="170">
        <v>0</v>
      </c>
      <c r="S614" s="170">
        <v>0</v>
      </c>
      <c r="T614" s="170">
        <v>0</v>
      </c>
      <c r="U614" s="170">
        <v>0</v>
      </c>
      <c r="V614" s="170">
        <v>0</v>
      </c>
      <c r="W614" s="170">
        <v>0</v>
      </c>
      <c r="X614" s="170">
        <v>0</v>
      </c>
      <c r="Y614" s="170">
        <v>0</v>
      </c>
      <c r="Z614" s="170">
        <v>0</v>
      </c>
      <c r="AA614" s="170">
        <v>0</v>
      </c>
      <c r="AB614" s="170">
        <v>0</v>
      </c>
      <c r="AC614" s="170">
        <v>0</v>
      </c>
      <c r="AD614" s="170">
        <v>0</v>
      </c>
      <c r="AE614" s="170">
        <v>0</v>
      </c>
      <c r="AF614" s="170">
        <v>0</v>
      </c>
      <c r="AG614" s="170" t="s">
        <v>310</v>
      </c>
      <c r="AL614"/>
    </row>
    <row r="615" spans="1:38" s="170" customFormat="1" ht="15">
      <c r="A615" s="170" t="s">
        <v>415</v>
      </c>
      <c r="B615" s="170" t="s">
        <v>318</v>
      </c>
      <c r="C615" s="170" t="s">
        <v>310</v>
      </c>
      <c r="D615" s="170" t="s">
        <v>310</v>
      </c>
      <c r="E615" s="170">
        <v>0</v>
      </c>
      <c r="F615" s="170">
        <v>0</v>
      </c>
      <c r="G615" s="170">
        <v>0</v>
      </c>
      <c r="H615" s="170">
        <v>0</v>
      </c>
      <c r="I615" s="170">
        <v>0</v>
      </c>
      <c r="J615" s="170">
        <v>0</v>
      </c>
      <c r="K615" s="170">
        <v>0</v>
      </c>
      <c r="L615" s="170">
        <v>0</v>
      </c>
      <c r="M615" s="170">
        <v>0</v>
      </c>
      <c r="N615" s="170">
        <v>0</v>
      </c>
      <c r="O615" s="170">
        <v>0</v>
      </c>
      <c r="P615" s="170">
        <v>0</v>
      </c>
      <c r="Q615" s="170">
        <v>0</v>
      </c>
      <c r="R615" s="170">
        <v>0</v>
      </c>
      <c r="S615" s="170">
        <v>0</v>
      </c>
      <c r="T615" s="170">
        <v>0</v>
      </c>
      <c r="U615" s="170">
        <v>0</v>
      </c>
      <c r="V615" s="170">
        <v>0</v>
      </c>
      <c r="W615" s="170">
        <v>0</v>
      </c>
      <c r="X615" s="170">
        <v>0</v>
      </c>
      <c r="Y615" s="170">
        <v>0</v>
      </c>
      <c r="Z615" s="170">
        <v>0</v>
      </c>
      <c r="AA615" s="170">
        <v>0</v>
      </c>
      <c r="AB615" s="170">
        <v>0</v>
      </c>
      <c r="AC615" s="170">
        <v>0</v>
      </c>
      <c r="AD615" s="170">
        <v>1800.1</v>
      </c>
      <c r="AE615" s="170">
        <v>1800.1</v>
      </c>
      <c r="AF615" s="170">
        <v>1800.1</v>
      </c>
      <c r="AG615" s="170" t="s">
        <v>310</v>
      </c>
      <c r="AL615"/>
    </row>
    <row r="616" spans="1:38" s="170" customFormat="1" ht="15">
      <c r="A616" s="170" t="s">
        <v>416</v>
      </c>
      <c r="B616" s="170" t="s">
        <v>309</v>
      </c>
      <c r="C616" s="170" t="s">
        <v>310</v>
      </c>
      <c r="D616" s="170" t="s">
        <v>310</v>
      </c>
      <c r="E616" s="170">
        <v>27.8</v>
      </c>
      <c r="F616" s="170">
        <v>182.9</v>
      </c>
      <c r="G616" s="170">
        <v>264.89999999999998</v>
      </c>
      <c r="H616" s="170">
        <v>38</v>
      </c>
      <c r="I616" s="170">
        <v>48.7</v>
      </c>
      <c r="J616" s="170">
        <v>57.8</v>
      </c>
      <c r="K616" s="170">
        <v>45.7</v>
      </c>
      <c r="L616" s="170">
        <v>30.1</v>
      </c>
      <c r="M616" s="170">
        <v>4.5999999999999996</v>
      </c>
      <c r="N616" s="170">
        <v>7.1</v>
      </c>
      <c r="O616" s="170">
        <v>0</v>
      </c>
      <c r="P616" s="170">
        <v>12.1</v>
      </c>
      <c r="Q616" s="170">
        <v>4</v>
      </c>
      <c r="R616" s="170">
        <v>25.8</v>
      </c>
      <c r="S616" s="170">
        <v>91.6</v>
      </c>
      <c r="T616" s="170">
        <v>106.7</v>
      </c>
      <c r="U616" s="170">
        <v>150.6</v>
      </c>
      <c r="V616" s="170">
        <v>72.5</v>
      </c>
      <c r="W616" s="170">
        <v>23.8</v>
      </c>
      <c r="X616" s="170">
        <v>13.6</v>
      </c>
      <c r="Y616" s="170">
        <v>55.6</v>
      </c>
      <c r="Z616" s="170">
        <v>56.1</v>
      </c>
      <c r="AA616" s="170">
        <v>8.8000000000000007</v>
      </c>
      <c r="AB616" s="170">
        <v>24.7</v>
      </c>
      <c r="AC616" s="170">
        <v>56.2</v>
      </c>
      <c r="AD616" s="170">
        <v>53.4</v>
      </c>
      <c r="AE616" s="170">
        <v>24</v>
      </c>
      <c r="AF616" s="170">
        <v>64.7</v>
      </c>
      <c r="AG616" s="170" t="s">
        <v>310</v>
      </c>
      <c r="AL616"/>
    </row>
    <row r="617" spans="1:38" s="170" customFormat="1" ht="15">
      <c r="A617" s="170" t="s">
        <v>416</v>
      </c>
      <c r="B617" s="170" t="s">
        <v>311</v>
      </c>
      <c r="C617" s="170" t="s">
        <v>310</v>
      </c>
      <c r="D617" s="170" t="s">
        <v>310</v>
      </c>
      <c r="E617" s="170">
        <v>1840</v>
      </c>
      <c r="F617" s="170">
        <v>1116.8</v>
      </c>
      <c r="G617" s="170">
        <v>1186</v>
      </c>
      <c r="H617" s="170">
        <v>1373.9</v>
      </c>
      <c r="I617" s="170">
        <v>1431.1</v>
      </c>
      <c r="J617" s="170">
        <v>1574.2</v>
      </c>
      <c r="K617" s="170">
        <v>2432.9</v>
      </c>
      <c r="L617" s="170">
        <v>1170.9000000000001</v>
      </c>
      <c r="M617" s="170">
        <v>585.5</v>
      </c>
      <c r="N617" s="170">
        <v>0</v>
      </c>
      <c r="O617" s="170">
        <v>0</v>
      </c>
      <c r="P617" s="170">
        <v>17173.3</v>
      </c>
      <c r="Q617" s="170">
        <v>214.7</v>
      </c>
      <c r="R617" s="170">
        <v>14311.1</v>
      </c>
      <c r="S617" s="170">
        <v>1635.6</v>
      </c>
      <c r="T617" s="170">
        <v>5332</v>
      </c>
      <c r="U617" s="170">
        <v>1362.6</v>
      </c>
      <c r="V617" s="170">
        <v>1348.5</v>
      </c>
      <c r="W617" s="170">
        <v>507.4</v>
      </c>
      <c r="X617" s="170">
        <v>644</v>
      </c>
      <c r="Y617" s="170">
        <v>4579.6000000000004</v>
      </c>
      <c r="Z617" s="170">
        <v>1361.3</v>
      </c>
      <c r="AA617" s="170">
        <v>0</v>
      </c>
      <c r="AB617" s="170">
        <v>1226.7</v>
      </c>
      <c r="AC617" s="170">
        <v>1377.1</v>
      </c>
      <c r="AD617" s="170">
        <v>1362.3</v>
      </c>
      <c r="AE617" s="170">
        <v>1362.2</v>
      </c>
      <c r="AF617" s="170">
        <v>1362.3</v>
      </c>
      <c r="AG617" s="170" t="s">
        <v>310</v>
      </c>
      <c r="AL617"/>
    </row>
    <row r="618" spans="1:38" s="170" customFormat="1" ht="15">
      <c r="A618" s="170" t="s">
        <v>416</v>
      </c>
      <c r="B618" s="170" t="s">
        <v>313</v>
      </c>
      <c r="C618" s="170" t="s">
        <v>310</v>
      </c>
      <c r="D618" s="170" t="s">
        <v>310</v>
      </c>
      <c r="E618" s="170">
        <v>961.7</v>
      </c>
      <c r="F618" s="170">
        <v>748</v>
      </c>
      <c r="G618" s="170">
        <v>801.5</v>
      </c>
      <c r="H618" s="170">
        <v>841.5</v>
      </c>
      <c r="I618" s="170">
        <v>748</v>
      </c>
      <c r="J618" s="170">
        <v>792</v>
      </c>
      <c r="K618" s="170">
        <v>841.5</v>
      </c>
      <c r="L618" s="170">
        <v>812.5</v>
      </c>
      <c r="M618" s="170">
        <v>0</v>
      </c>
      <c r="N618" s="170">
        <v>0</v>
      </c>
      <c r="O618" s="170">
        <v>0</v>
      </c>
      <c r="P618" s="170">
        <v>0</v>
      </c>
      <c r="Q618" s="170">
        <v>1683.1</v>
      </c>
      <c r="R618" s="170">
        <v>0</v>
      </c>
      <c r="S618" s="170">
        <v>1009.8</v>
      </c>
      <c r="T618" s="170">
        <v>1122</v>
      </c>
      <c r="U618" s="170">
        <v>1009.8</v>
      </c>
      <c r="V618" s="170">
        <v>1122</v>
      </c>
      <c r="W618" s="170">
        <v>1122</v>
      </c>
      <c r="X618" s="170">
        <v>1122</v>
      </c>
      <c r="Y618" s="170">
        <v>1122</v>
      </c>
      <c r="Z618" s="170">
        <v>1122</v>
      </c>
      <c r="AA618" s="170">
        <v>1035.7</v>
      </c>
      <c r="AB618" s="170">
        <v>1122</v>
      </c>
      <c r="AC618" s="170">
        <v>1122</v>
      </c>
      <c r="AD618" s="170">
        <v>1070.8</v>
      </c>
      <c r="AE618" s="170">
        <v>1077.5999999999999</v>
      </c>
      <c r="AF618" s="170">
        <v>1067.3</v>
      </c>
      <c r="AG618" s="170" t="s">
        <v>310</v>
      </c>
      <c r="AL618"/>
    </row>
    <row r="619" spans="1:38" s="170" customFormat="1" ht="15">
      <c r="A619" s="170" t="s">
        <v>416</v>
      </c>
      <c r="B619" s="170" t="s">
        <v>28</v>
      </c>
      <c r="C619" s="170" t="s">
        <v>310</v>
      </c>
      <c r="D619" s="170" t="s">
        <v>310</v>
      </c>
      <c r="E619" s="170">
        <v>0</v>
      </c>
      <c r="F619" s="170">
        <v>0</v>
      </c>
      <c r="G619" s="170">
        <v>0</v>
      </c>
      <c r="H619" s="170">
        <v>0</v>
      </c>
      <c r="I619" s="170">
        <v>0</v>
      </c>
      <c r="J619" s="170">
        <v>0</v>
      </c>
      <c r="K619" s="170">
        <v>0</v>
      </c>
      <c r="L619" s="170">
        <v>0</v>
      </c>
      <c r="M619" s="170">
        <v>0</v>
      </c>
      <c r="N619" s="170">
        <v>0</v>
      </c>
      <c r="O619" s="170">
        <v>0</v>
      </c>
      <c r="P619" s="170">
        <v>0</v>
      </c>
      <c r="Q619" s="170">
        <v>0</v>
      </c>
      <c r="R619" s="170">
        <v>0</v>
      </c>
      <c r="S619" s="170">
        <v>0</v>
      </c>
      <c r="T619" s="170">
        <v>0</v>
      </c>
      <c r="U619" s="170">
        <v>0</v>
      </c>
      <c r="V619" s="170">
        <v>0</v>
      </c>
      <c r="W619" s="170">
        <v>0</v>
      </c>
      <c r="X619" s="170">
        <v>0</v>
      </c>
      <c r="Y619" s="170">
        <v>0</v>
      </c>
      <c r="Z619" s="170">
        <v>0</v>
      </c>
      <c r="AA619" s="170">
        <v>0</v>
      </c>
      <c r="AB619" s="170">
        <v>0</v>
      </c>
      <c r="AC619" s="170">
        <v>0</v>
      </c>
      <c r="AD619" s="170">
        <v>0</v>
      </c>
      <c r="AE619" s="170">
        <v>0</v>
      </c>
      <c r="AF619" s="170">
        <v>0</v>
      </c>
      <c r="AG619" s="170" t="s">
        <v>310</v>
      </c>
      <c r="AL619"/>
    </row>
    <row r="620" spans="1:38" s="170" customFormat="1" ht="15">
      <c r="A620" s="170" t="s">
        <v>416</v>
      </c>
      <c r="B620" s="170" t="s">
        <v>316</v>
      </c>
      <c r="C620" s="170" t="s">
        <v>310</v>
      </c>
      <c r="D620" s="170" t="s">
        <v>310</v>
      </c>
      <c r="E620" s="170">
        <v>0</v>
      </c>
      <c r="F620" s="170">
        <v>0</v>
      </c>
      <c r="G620" s="170">
        <v>0</v>
      </c>
      <c r="H620" s="170">
        <v>0</v>
      </c>
      <c r="I620" s="170">
        <v>0</v>
      </c>
      <c r="J620" s="170">
        <v>0</v>
      </c>
      <c r="K620" s="170">
        <v>0</v>
      </c>
      <c r="L620" s="170">
        <v>0</v>
      </c>
      <c r="M620" s="170">
        <v>0</v>
      </c>
      <c r="N620" s="170">
        <v>0</v>
      </c>
      <c r="O620" s="170">
        <v>0</v>
      </c>
      <c r="P620" s="170">
        <v>0</v>
      </c>
      <c r="Q620" s="170">
        <v>0</v>
      </c>
      <c r="R620" s="170">
        <v>0</v>
      </c>
      <c r="S620" s="170">
        <v>0</v>
      </c>
      <c r="T620" s="170">
        <v>0</v>
      </c>
      <c r="U620" s="170">
        <v>0</v>
      </c>
      <c r="V620" s="170">
        <v>0</v>
      </c>
      <c r="W620" s="170">
        <v>0</v>
      </c>
      <c r="X620" s="170">
        <v>0</v>
      </c>
      <c r="Y620" s="170">
        <v>0</v>
      </c>
      <c r="Z620" s="170">
        <v>0</v>
      </c>
      <c r="AA620" s="170">
        <v>0</v>
      </c>
      <c r="AB620" s="170">
        <v>0</v>
      </c>
      <c r="AC620" s="170">
        <v>0</v>
      </c>
      <c r="AD620" s="170">
        <v>0</v>
      </c>
      <c r="AE620" s="170">
        <v>0</v>
      </c>
      <c r="AF620" s="170">
        <v>0</v>
      </c>
      <c r="AG620" s="170" t="s">
        <v>310</v>
      </c>
      <c r="AL620"/>
    </row>
    <row r="621" spans="1:38" s="170" customFormat="1" ht="15">
      <c r="A621" s="170" t="s">
        <v>416</v>
      </c>
      <c r="B621" s="170" t="s">
        <v>318</v>
      </c>
      <c r="C621" s="170" t="s">
        <v>310</v>
      </c>
      <c r="D621" s="170" t="s">
        <v>310</v>
      </c>
      <c r="E621" s="170">
        <v>0</v>
      </c>
      <c r="F621" s="170">
        <v>0</v>
      </c>
      <c r="G621" s="170">
        <v>0</v>
      </c>
      <c r="H621" s="170">
        <v>0</v>
      </c>
      <c r="I621" s="170">
        <v>0</v>
      </c>
      <c r="J621" s="170">
        <v>0</v>
      </c>
      <c r="K621" s="170">
        <v>0</v>
      </c>
      <c r="L621" s="170">
        <v>0</v>
      </c>
      <c r="M621" s="170">
        <v>0</v>
      </c>
      <c r="N621" s="170">
        <v>0</v>
      </c>
      <c r="O621" s="170">
        <v>0</v>
      </c>
      <c r="P621" s="170">
        <v>0</v>
      </c>
      <c r="Q621" s="170">
        <v>0</v>
      </c>
      <c r="R621" s="170">
        <v>0</v>
      </c>
      <c r="S621" s="170">
        <v>0</v>
      </c>
      <c r="T621" s="170">
        <v>0</v>
      </c>
      <c r="U621" s="170">
        <v>0</v>
      </c>
      <c r="V621" s="170">
        <v>0</v>
      </c>
      <c r="W621" s="170">
        <v>0</v>
      </c>
      <c r="X621" s="170">
        <v>0</v>
      </c>
      <c r="Y621" s="170">
        <v>0</v>
      </c>
      <c r="Z621" s="170">
        <v>0</v>
      </c>
      <c r="AA621" s="170">
        <v>0</v>
      </c>
      <c r="AB621" s="170">
        <v>0</v>
      </c>
      <c r="AC621" s="170">
        <v>0</v>
      </c>
      <c r="AD621" s="170">
        <v>0</v>
      </c>
      <c r="AE621" s="170">
        <v>0</v>
      </c>
      <c r="AF621" s="170">
        <v>0</v>
      </c>
      <c r="AG621" s="170" t="s">
        <v>310</v>
      </c>
      <c r="AL621"/>
    </row>
    <row r="622" spans="1:38" s="170" customFormat="1" ht="15">
      <c r="A622" s="170" t="s">
        <v>417</v>
      </c>
      <c r="B622" s="170" t="s">
        <v>309</v>
      </c>
      <c r="C622" s="170" t="s">
        <v>310</v>
      </c>
      <c r="D622" s="170" t="s">
        <v>310</v>
      </c>
      <c r="E622" s="170">
        <v>50.4</v>
      </c>
      <c r="F622" s="170">
        <v>58.9</v>
      </c>
      <c r="G622" s="170">
        <v>71.400000000000006</v>
      </c>
      <c r="H622" s="170">
        <v>25.8</v>
      </c>
      <c r="I622" s="170">
        <v>25.3</v>
      </c>
      <c r="J622" s="170">
        <v>73.5</v>
      </c>
      <c r="K622" s="170">
        <v>74.2</v>
      </c>
      <c r="L622" s="170">
        <v>34.9</v>
      </c>
      <c r="M622" s="170">
        <v>12.4</v>
      </c>
      <c r="N622" s="170">
        <v>7.4</v>
      </c>
      <c r="O622" s="170">
        <v>1.6</v>
      </c>
      <c r="P622" s="170">
        <v>1.5</v>
      </c>
      <c r="Q622" s="170">
        <v>4.3</v>
      </c>
      <c r="R622" s="170">
        <v>5.4</v>
      </c>
      <c r="S622" s="170">
        <v>3.7</v>
      </c>
      <c r="T622" s="170">
        <v>2.5</v>
      </c>
      <c r="U622" s="170">
        <v>2.4</v>
      </c>
      <c r="V622" s="170">
        <v>3.3</v>
      </c>
      <c r="W622" s="170">
        <v>1.1000000000000001</v>
      </c>
      <c r="X622" s="170">
        <v>0</v>
      </c>
      <c r="Y622" s="170">
        <v>3.9</v>
      </c>
      <c r="Z622" s="170">
        <v>1.9</v>
      </c>
      <c r="AA622" s="170">
        <v>0</v>
      </c>
      <c r="AB622" s="170">
        <v>0</v>
      </c>
      <c r="AC622" s="170">
        <v>0</v>
      </c>
      <c r="AD622" s="170">
        <v>0</v>
      </c>
      <c r="AE622" s="170">
        <v>0</v>
      </c>
      <c r="AF622" s="170">
        <v>0</v>
      </c>
      <c r="AG622" s="170" t="s">
        <v>310</v>
      </c>
      <c r="AL622"/>
    </row>
    <row r="623" spans="1:38" s="170" customFormat="1" ht="15">
      <c r="A623" s="170" t="s">
        <v>417</v>
      </c>
      <c r="B623" s="170" t="s">
        <v>311</v>
      </c>
      <c r="C623" s="170" t="s">
        <v>310</v>
      </c>
      <c r="D623" s="170" t="s">
        <v>310</v>
      </c>
      <c r="E623" s="170">
        <v>0</v>
      </c>
      <c r="F623" s="170">
        <v>0</v>
      </c>
      <c r="G623" s="170">
        <v>0</v>
      </c>
      <c r="H623" s="170">
        <v>0</v>
      </c>
      <c r="I623" s="170">
        <v>0</v>
      </c>
      <c r="J623" s="170">
        <v>0</v>
      </c>
      <c r="K623" s="170">
        <v>0</v>
      </c>
      <c r="L623" s="170">
        <v>0</v>
      </c>
      <c r="M623" s="170">
        <v>0</v>
      </c>
      <c r="N623" s="170">
        <v>0</v>
      </c>
      <c r="O623" s="170">
        <v>0</v>
      </c>
      <c r="P623" s="170">
        <v>0</v>
      </c>
      <c r="Q623" s="170">
        <v>0</v>
      </c>
      <c r="R623" s="170">
        <v>0</v>
      </c>
      <c r="S623" s="170">
        <v>0</v>
      </c>
      <c r="T623" s="170">
        <v>0</v>
      </c>
      <c r="U623" s="170">
        <v>0</v>
      </c>
      <c r="V623" s="170">
        <v>0</v>
      </c>
      <c r="W623" s="170">
        <v>0</v>
      </c>
      <c r="X623" s="170">
        <v>0</v>
      </c>
      <c r="Y623" s="170">
        <v>0</v>
      </c>
      <c r="Z623" s="170">
        <v>0</v>
      </c>
      <c r="AA623" s="170">
        <v>0</v>
      </c>
      <c r="AB623" s="170">
        <v>0</v>
      </c>
      <c r="AC623" s="170">
        <v>0</v>
      </c>
      <c r="AD623" s="170">
        <v>0</v>
      </c>
      <c r="AE623" s="170">
        <v>0</v>
      </c>
      <c r="AF623" s="170">
        <v>0</v>
      </c>
      <c r="AG623" s="170" t="s">
        <v>310</v>
      </c>
      <c r="AL623"/>
    </row>
    <row r="624" spans="1:38" s="170" customFormat="1" ht="15">
      <c r="A624" s="170" t="s">
        <v>417</v>
      </c>
      <c r="B624" s="170" t="s">
        <v>313</v>
      </c>
      <c r="C624" s="170" t="s">
        <v>310</v>
      </c>
      <c r="D624" s="170" t="s">
        <v>310</v>
      </c>
      <c r="E624" s="170">
        <v>950.1</v>
      </c>
      <c r="F624" s="170">
        <v>886.5</v>
      </c>
      <c r="G624" s="170">
        <v>890.6</v>
      </c>
      <c r="H624" s="170">
        <v>835.5</v>
      </c>
      <c r="I624" s="170">
        <v>772.9</v>
      </c>
      <c r="J624" s="170">
        <v>802.6</v>
      </c>
      <c r="K624" s="170">
        <v>779.4</v>
      </c>
      <c r="L624" s="170">
        <v>769</v>
      </c>
      <c r="M624" s="170">
        <v>763.3</v>
      </c>
      <c r="N624" s="170">
        <v>763.3</v>
      </c>
      <c r="O624" s="170">
        <v>858.8</v>
      </c>
      <c r="P624" s="170">
        <v>858.8</v>
      </c>
      <c r="Q624" s="170">
        <v>736.1</v>
      </c>
      <c r="R624" s="170">
        <v>858.8</v>
      </c>
      <c r="S624" s="170">
        <v>789.7</v>
      </c>
      <c r="T624" s="170">
        <v>760.4</v>
      </c>
      <c r="U624" s="170">
        <v>760.4</v>
      </c>
      <c r="V624" s="170">
        <v>789.7</v>
      </c>
      <c r="W624" s="170">
        <v>1140.5999999999999</v>
      </c>
      <c r="X624" s="170">
        <v>0</v>
      </c>
      <c r="Y624" s="170">
        <v>720.4</v>
      </c>
      <c r="Z624" s="170">
        <v>684.4</v>
      </c>
      <c r="AA624" s="170">
        <v>0</v>
      </c>
      <c r="AB624" s="170">
        <v>0</v>
      </c>
      <c r="AC624" s="170">
        <v>0</v>
      </c>
      <c r="AD624" s="170">
        <v>762.8</v>
      </c>
      <c r="AE624" s="170">
        <v>769.6</v>
      </c>
      <c r="AF624" s="170">
        <v>799.3</v>
      </c>
      <c r="AG624" s="170" t="s">
        <v>310</v>
      </c>
      <c r="AL624"/>
    </row>
    <row r="625" spans="1:38" s="170" customFormat="1" ht="15">
      <c r="A625" s="170" t="s">
        <v>417</v>
      </c>
      <c r="B625" s="170" t="s">
        <v>28</v>
      </c>
      <c r="C625" s="170" t="s">
        <v>310</v>
      </c>
      <c r="D625" s="170" t="s">
        <v>310</v>
      </c>
      <c r="E625" s="170">
        <v>0</v>
      </c>
      <c r="F625" s="170">
        <v>0</v>
      </c>
      <c r="G625" s="170">
        <v>0</v>
      </c>
      <c r="H625" s="170">
        <v>0</v>
      </c>
      <c r="I625" s="170">
        <v>0</v>
      </c>
      <c r="J625" s="170">
        <v>0</v>
      </c>
      <c r="K625" s="170">
        <v>0</v>
      </c>
      <c r="L625" s="170">
        <v>0</v>
      </c>
      <c r="M625" s="170">
        <v>0</v>
      </c>
      <c r="N625" s="170">
        <v>0</v>
      </c>
      <c r="O625" s="170">
        <v>0</v>
      </c>
      <c r="P625" s="170">
        <v>0</v>
      </c>
      <c r="Q625" s="170">
        <v>0</v>
      </c>
      <c r="R625" s="170">
        <v>0</v>
      </c>
      <c r="S625" s="170">
        <v>0</v>
      </c>
      <c r="T625" s="170">
        <v>0</v>
      </c>
      <c r="U625" s="170">
        <v>0</v>
      </c>
      <c r="V625" s="170">
        <v>0</v>
      </c>
      <c r="W625" s="170">
        <v>0</v>
      </c>
      <c r="X625" s="170">
        <v>0</v>
      </c>
      <c r="Y625" s="170">
        <v>0</v>
      </c>
      <c r="Z625" s="170">
        <v>0</v>
      </c>
      <c r="AA625" s="170">
        <v>0</v>
      </c>
      <c r="AB625" s="170">
        <v>0</v>
      </c>
      <c r="AC625" s="170">
        <v>0</v>
      </c>
      <c r="AD625" s="170">
        <v>0</v>
      </c>
      <c r="AE625" s="170">
        <v>0</v>
      </c>
      <c r="AF625" s="170">
        <v>0</v>
      </c>
      <c r="AG625" s="170" t="s">
        <v>310</v>
      </c>
      <c r="AL625"/>
    </row>
    <row r="626" spans="1:38" s="170" customFormat="1" ht="15">
      <c r="A626" s="170" t="s">
        <v>417</v>
      </c>
      <c r="B626" s="170" t="s">
        <v>316</v>
      </c>
      <c r="C626" s="170" t="s">
        <v>310</v>
      </c>
      <c r="D626" s="170" t="s">
        <v>310</v>
      </c>
      <c r="E626" s="170">
        <v>0</v>
      </c>
      <c r="F626" s="170">
        <v>0</v>
      </c>
      <c r="G626" s="170">
        <v>0</v>
      </c>
      <c r="H626" s="170">
        <v>0</v>
      </c>
      <c r="I626" s="170">
        <v>0</v>
      </c>
      <c r="J626" s="170">
        <v>0</v>
      </c>
      <c r="K626" s="170">
        <v>0</v>
      </c>
      <c r="L626" s="170">
        <v>0</v>
      </c>
      <c r="M626" s="170">
        <v>0</v>
      </c>
      <c r="N626" s="170">
        <v>0</v>
      </c>
      <c r="O626" s="170">
        <v>0</v>
      </c>
      <c r="P626" s="170">
        <v>0</v>
      </c>
      <c r="Q626" s="170">
        <v>0</v>
      </c>
      <c r="R626" s="170">
        <v>0</v>
      </c>
      <c r="S626" s="170">
        <v>0</v>
      </c>
      <c r="T626" s="170">
        <v>0</v>
      </c>
      <c r="U626" s="170">
        <v>0</v>
      </c>
      <c r="V626" s="170">
        <v>0</v>
      </c>
      <c r="W626" s="170">
        <v>0</v>
      </c>
      <c r="X626" s="170">
        <v>0</v>
      </c>
      <c r="Y626" s="170">
        <v>0</v>
      </c>
      <c r="Z626" s="170">
        <v>0</v>
      </c>
      <c r="AA626" s="170">
        <v>0</v>
      </c>
      <c r="AB626" s="170">
        <v>0</v>
      </c>
      <c r="AC626" s="170">
        <v>0</v>
      </c>
      <c r="AD626" s="170">
        <v>0</v>
      </c>
      <c r="AE626" s="170">
        <v>0</v>
      </c>
      <c r="AF626" s="170">
        <v>0</v>
      </c>
      <c r="AG626" s="170" t="s">
        <v>310</v>
      </c>
      <c r="AL626"/>
    </row>
    <row r="627" spans="1:38" s="170" customFormat="1" ht="15">
      <c r="A627" s="170" t="s">
        <v>417</v>
      </c>
      <c r="B627" s="170" t="s">
        <v>318</v>
      </c>
      <c r="C627" s="170" t="s">
        <v>310</v>
      </c>
      <c r="D627" s="170" t="s">
        <v>310</v>
      </c>
      <c r="E627" s="170">
        <v>0</v>
      </c>
      <c r="F627" s="170">
        <v>0</v>
      </c>
      <c r="G627" s="170">
        <v>0</v>
      </c>
      <c r="H627" s="170">
        <v>0</v>
      </c>
      <c r="I627" s="170">
        <v>0</v>
      </c>
      <c r="J627" s="170">
        <v>0</v>
      </c>
      <c r="K627" s="170">
        <v>0</v>
      </c>
      <c r="L627" s="170">
        <v>0</v>
      </c>
      <c r="M627" s="170">
        <v>0</v>
      </c>
      <c r="N627" s="170">
        <v>0</v>
      </c>
      <c r="O627" s="170">
        <v>0</v>
      </c>
      <c r="P627" s="170">
        <v>0</v>
      </c>
      <c r="Q627" s="170">
        <v>0</v>
      </c>
      <c r="R627" s="170">
        <v>0</v>
      </c>
      <c r="S627" s="170">
        <v>0</v>
      </c>
      <c r="T627" s="170">
        <v>0</v>
      </c>
      <c r="U627" s="170">
        <v>0</v>
      </c>
      <c r="V627" s="170">
        <v>0</v>
      </c>
      <c r="W627" s="170">
        <v>0</v>
      </c>
      <c r="X627" s="170">
        <v>0</v>
      </c>
      <c r="Y627" s="170">
        <v>0</v>
      </c>
      <c r="Z627" s="170">
        <v>0</v>
      </c>
      <c r="AA627" s="170">
        <v>0</v>
      </c>
      <c r="AB627" s="170">
        <v>0</v>
      </c>
      <c r="AC627" s="170">
        <v>0</v>
      </c>
      <c r="AD627" s="170">
        <v>0</v>
      </c>
      <c r="AE627" s="170">
        <v>0</v>
      </c>
      <c r="AF627" s="170">
        <v>0</v>
      </c>
      <c r="AG627" s="170" t="s">
        <v>310</v>
      </c>
      <c r="AL627"/>
    </row>
    <row r="628" spans="1:38" s="170" customFormat="1" ht="15">
      <c r="A628" s="170" t="s">
        <v>418</v>
      </c>
      <c r="B628" s="170" t="s">
        <v>309</v>
      </c>
      <c r="C628" s="170">
        <v>498.6</v>
      </c>
      <c r="D628" s="170">
        <v>480.7</v>
      </c>
      <c r="E628" s="170">
        <v>476.1</v>
      </c>
      <c r="F628" s="170">
        <v>476.7</v>
      </c>
      <c r="G628" s="170">
        <v>465.3</v>
      </c>
      <c r="H628" s="170">
        <v>467.8</v>
      </c>
      <c r="I628" s="170">
        <v>445.8</v>
      </c>
      <c r="J628" s="170">
        <v>435.9</v>
      </c>
      <c r="K628" s="170">
        <v>420.7</v>
      </c>
      <c r="L628" s="170">
        <v>408.5</v>
      </c>
      <c r="M628" s="170">
        <v>413.3</v>
      </c>
      <c r="N628" s="170">
        <v>424.5</v>
      </c>
      <c r="O628" s="170">
        <v>420.6</v>
      </c>
      <c r="P628" s="170">
        <v>423</v>
      </c>
      <c r="Q628" s="170">
        <v>412.8</v>
      </c>
      <c r="R628" s="170">
        <v>404.6</v>
      </c>
      <c r="S628" s="170">
        <v>396.8</v>
      </c>
      <c r="T628" s="170">
        <v>406.1</v>
      </c>
      <c r="U628" s="170">
        <v>395.6</v>
      </c>
      <c r="V628" s="170">
        <v>377.4</v>
      </c>
      <c r="W628" s="170">
        <v>375.5</v>
      </c>
      <c r="X628" s="170">
        <v>366.3</v>
      </c>
      <c r="Y628" s="170">
        <v>379.6</v>
      </c>
      <c r="Z628" s="170">
        <v>384.5</v>
      </c>
      <c r="AA628" s="170">
        <v>404.6</v>
      </c>
      <c r="AB628" s="170">
        <v>424</v>
      </c>
      <c r="AC628" s="170">
        <v>405.4</v>
      </c>
      <c r="AD628" s="170">
        <v>383</v>
      </c>
      <c r="AE628" s="170">
        <v>370.4</v>
      </c>
      <c r="AF628" s="170">
        <v>330.1</v>
      </c>
      <c r="AG628" s="170">
        <v>282.3</v>
      </c>
      <c r="AL628"/>
    </row>
    <row r="629" spans="1:38" s="170" customFormat="1" ht="15">
      <c r="A629" s="170" t="s">
        <v>418</v>
      </c>
      <c r="B629" s="170" t="s">
        <v>311</v>
      </c>
      <c r="C629" s="170">
        <v>801</v>
      </c>
      <c r="D629" s="170">
        <v>801.6</v>
      </c>
      <c r="E629" s="170">
        <v>801.2</v>
      </c>
      <c r="F629" s="170">
        <v>856.9</v>
      </c>
      <c r="G629" s="170">
        <v>852.4</v>
      </c>
      <c r="H629" s="170">
        <v>845.9</v>
      </c>
      <c r="I629" s="170">
        <v>830.4</v>
      </c>
      <c r="J629" s="170">
        <v>817</v>
      </c>
      <c r="K629" s="170">
        <v>798.7</v>
      </c>
      <c r="L629" s="170">
        <v>799.7</v>
      </c>
      <c r="M629" s="170">
        <v>818</v>
      </c>
      <c r="N629" s="170">
        <v>836.3</v>
      </c>
      <c r="O629" s="170">
        <v>830.7</v>
      </c>
      <c r="P629" s="170">
        <v>827.5</v>
      </c>
      <c r="Q629" s="170">
        <v>821.8</v>
      </c>
      <c r="R629" s="170">
        <v>820.3</v>
      </c>
      <c r="S629" s="170">
        <v>784.2</v>
      </c>
      <c r="T629" s="170">
        <v>805.6</v>
      </c>
      <c r="U629" s="170">
        <v>807.7</v>
      </c>
      <c r="V629" s="170">
        <v>780.9</v>
      </c>
      <c r="W629" s="170">
        <v>789.7</v>
      </c>
      <c r="X629" s="170">
        <v>799.5</v>
      </c>
      <c r="Y629" s="170">
        <v>920.2</v>
      </c>
      <c r="Z629" s="170">
        <v>931.5</v>
      </c>
      <c r="AA629" s="170">
        <v>918.3</v>
      </c>
      <c r="AB629" s="170">
        <v>882.5</v>
      </c>
      <c r="AC629" s="170">
        <v>858.2</v>
      </c>
      <c r="AD629" s="170">
        <v>868.5</v>
      </c>
      <c r="AE629" s="170">
        <v>863.5</v>
      </c>
      <c r="AF629" s="170">
        <v>941</v>
      </c>
      <c r="AG629" s="170">
        <v>1153.5999999999999</v>
      </c>
      <c r="AL629"/>
    </row>
    <row r="630" spans="1:38" s="170" customFormat="1" ht="15">
      <c r="A630" s="170" t="s">
        <v>418</v>
      </c>
      <c r="B630" s="170" t="s">
        <v>313</v>
      </c>
      <c r="C630" s="170">
        <v>334.9</v>
      </c>
      <c r="D630" s="170">
        <v>331.1</v>
      </c>
      <c r="E630" s="170">
        <v>318.89999999999998</v>
      </c>
      <c r="F630" s="170">
        <v>322.8</v>
      </c>
      <c r="G630" s="170">
        <v>295.7</v>
      </c>
      <c r="H630" s="170">
        <v>285.39999999999998</v>
      </c>
      <c r="I630" s="170">
        <v>289</v>
      </c>
      <c r="J630" s="170">
        <v>329.5</v>
      </c>
      <c r="K630" s="170">
        <v>319.10000000000002</v>
      </c>
      <c r="L630" s="170">
        <v>288.60000000000002</v>
      </c>
      <c r="M630" s="170">
        <v>306.10000000000002</v>
      </c>
      <c r="N630" s="170">
        <v>286.89999999999998</v>
      </c>
      <c r="O630" s="170">
        <v>287.10000000000002</v>
      </c>
      <c r="P630" s="170">
        <v>285.39999999999998</v>
      </c>
      <c r="Q630" s="170">
        <v>285.5</v>
      </c>
      <c r="R630" s="170">
        <v>279.60000000000002</v>
      </c>
      <c r="S630" s="170">
        <v>312.3</v>
      </c>
      <c r="T630" s="170">
        <v>299.2</v>
      </c>
      <c r="U630" s="170">
        <v>303.60000000000002</v>
      </c>
      <c r="V630" s="170">
        <v>304.3</v>
      </c>
      <c r="W630" s="170">
        <v>306.7</v>
      </c>
      <c r="X630" s="170">
        <v>326.60000000000002</v>
      </c>
      <c r="Y630" s="170">
        <v>331.6</v>
      </c>
      <c r="Z630" s="170">
        <v>315.7</v>
      </c>
      <c r="AA630" s="170">
        <v>354.3</v>
      </c>
      <c r="AB630" s="170">
        <v>343.5</v>
      </c>
      <c r="AC630" s="170">
        <v>331.3</v>
      </c>
      <c r="AD630" s="170">
        <v>299.8</v>
      </c>
      <c r="AE630" s="170">
        <v>288.3</v>
      </c>
      <c r="AF630" s="170">
        <v>302.7</v>
      </c>
      <c r="AG630" s="170">
        <v>300</v>
      </c>
      <c r="AL630"/>
    </row>
    <row r="631" spans="1:38" s="170" customFormat="1" ht="15">
      <c r="A631" s="170" t="s">
        <v>418</v>
      </c>
      <c r="B631" s="170" t="s">
        <v>28</v>
      </c>
      <c r="C631" s="170">
        <v>368.4</v>
      </c>
      <c r="D631" s="170">
        <v>371.4</v>
      </c>
      <c r="E631" s="170">
        <v>371.9</v>
      </c>
      <c r="F631" s="170">
        <v>358.9</v>
      </c>
      <c r="G631" s="170">
        <v>340.1</v>
      </c>
      <c r="H631" s="170">
        <v>341.2</v>
      </c>
      <c r="I631" s="170">
        <v>327.8</v>
      </c>
      <c r="J631" s="170">
        <v>316.7</v>
      </c>
      <c r="K631" s="170">
        <v>306.2</v>
      </c>
      <c r="L631" s="170">
        <v>309.89999999999998</v>
      </c>
      <c r="M631" s="170">
        <v>304.89999999999998</v>
      </c>
      <c r="N631" s="170">
        <v>316.5</v>
      </c>
      <c r="O631" s="170">
        <v>317.3</v>
      </c>
      <c r="P631" s="170">
        <v>317.39999999999998</v>
      </c>
      <c r="Q631" s="170">
        <v>315.39999999999998</v>
      </c>
      <c r="R631" s="170">
        <v>315.2</v>
      </c>
      <c r="S631" s="170">
        <v>306.2</v>
      </c>
      <c r="T631" s="170">
        <v>309.7</v>
      </c>
      <c r="U631" s="170">
        <v>309.7</v>
      </c>
      <c r="V631" s="170">
        <v>305.5</v>
      </c>
      <c r="W631" s="170">
        <v>304.10000000000002</v>
      </c>
      <c r="X631" s="170">
        <v>292.60000000000002</v>
      </c>
      <c r="Y631" s="170">
        <v>271.10000000000002</v>
      </c>
      <c r="Z631" s="170">
        <v>268.7</v>
      </c>
      <c r="AA631" s="170">
        <v>273.8</v>
      </c>
      <c r="AB631" s="170">
        <v>284.2</v>
      </c>
      <c r="AC631" s="170">
        <v>290.10000000000002</v>
      </c>
      <c r="AD631" s="170">
        <v>296.39999999999998</v>
      </c>
      <c r="AE631" s="170">
        <v>293.3</v>
      </c>
      <c r="AF631" s="170">
        <v>297.2</v>
      </c>
      <c r="AG631" s="170">
        <v>297.2</v>
      </c>
      <c r="AL631"/>
    </row>
    <row r="632" spans="1:38" s="170" customFormat="1" ht="15">
      <c r="A632" s="170" t="s">
        <v>418</v>
      </c>
      <c r="B632" s="170" t="s">
        <v>316</v>
      </c>
      <c r="C632" s="170">
        <v>1128</v>
      </c>
      <c r="D632" s="170">
        <v>1040.7</v>
      </c>
      <c r="E632" s="170">
        <v>1056.9000000000001</v>
      </c>
      <c r="F632" s="170">
        <v>1146.0999999999999</v>
      </c>
      <c r="G632" s="170">
        <v>1182.0999999999999</v>
      </c>
      <c r="H632" s="170">
        <v>1276.7</v>
      </c>
      <c r="I632" s="170">
        <v>1224.5</v>
      </c>
      <c r="J632" s="170">
        <v>999.4</v>
      </c>
      <c r="K632" s="170">
        <v>1014.4</v>
      </c>
      <c r="L632" s="170">
        <v>1018.6</v>
      </c>
      <c r="M632" s="170">
        <v>1032.4000000000001</v>
      </c>
      <c r="N632" s="170">
        <v>1049.7</v>
      </c>
      <c r="O632" s="170">
        <v>1030.5999999999999</v>
      </c>
      <c r="P632" s="170">
        <v>1008.7</v>
      </c>
      <c r="Q632" s="170">
        <v>1045.0999999999999</v>
      </c>
      <c r="R632" s="170">
        <v>1019.1</v>
      </c>
      <c r="S632" s="170">
        <v>943.8</v>
      </c>
      <c r="T632" s="170">
        <v>958</v>
      </c>
      <c r="U632" s="170">
        <v>1010.7</v>
      </c>
      <c r="V632" s="170">
        <v>927.6</v>
      </c>
      <c r="W632" s="170">
        <v>916.8</v>
      </c>
      <c r="X632" s="170">
        <v>826.8</v>
      </c>
      <c r="Y632" s="170">
        <v>791.8</v>
      </c>
      <c r="Z632" s="170">
        <v>775.3</v>
      </c>
      <c r="AA632" s="170">
        <v>760</v>
      </c>
      <c r="AB632" s="170">
        <v>683</v>
      </c>
      <c r="AC632" s="170">
        <v>730.8</v>
      </c>
      <c r="AD632" s="170">
        <v>696.4</v>
      </c>
      <c r="AE632" s="170">
        <v>822.2</v>
      </c>
      <c r="AF632" s="170">
        <v>816.7</v>
      </c>
      <c r="AG632" s="170">
        <v>816.7</v>
      </c>
      <c r="AL632"/>
    </row>
    <row r="633" spans="1:38" s="170" customFormat="1" ht="15">
      <c r="A633" s="170" t="s">
        <v>418</v>
      </c>
      <c r="B633" s="170" t="s">
        <v>318</v>
      </c>
      <c r="C633" s="170">
        <v>1102.4000000000001</v>
      </c>
      <c r="D633" s="170">
        <v>1005</v>
      </c>
      <c r="E633" s="170">
        <v>1012.5</v>
      </c>
      <c r="F633" s="170">
        <v>1086.8</v>
      </c>
      <c r="G633" s="170">
        <v>1072.8</v>
      </c>
      <c r="H633" s="170">
        <v>1129.3</v>
      </c>
      <c r="I633" s="170">
        <v>1131.2</v>
      </c>
      <c r="J633" s="170">
        <v>983.1</v>
      </c>
      <c r="K633" s="170">
        <v>1010.9</v>
      </c>
      <c r="L633" s="170">
        <v>1019.8</v>
      </c>
      <c r="M633" s="170">
        <v>1060.7</v>
      </c>
      <c r="N633" s="170">
        <v>1056.5999999999999</v>
      </c>
      <c r="O633" s="170">
        <v>993.9</v>
      </c>
      <c r="P633" s="170">
        <v>1014.6</v>
      </c>
      <c r="Q633" s="170">
        <v>972.6</v>
      </c>
      <c r="R633" s="170">
        <v>892.7</v>
      </c>
      <c r="S633" s="170">
        <v>866.4</v>
      </c>
      <c r="T633" s="170">
        <v>904.7</v>
      </c>
      <c r="U633" s="170">
        <v>938.7</v>
      </c>
      <c r="V633" s="170">
        <v>922</v>
      </c>
      <c r="W633" s="170">
        <v>901.2</v>
      </c>
      <c r="X633" s="170">
        <v>859.7</v>
      </c>
      <c r="Y633" s="170">
        <v>862.7</v>
      </c>
      <c r="Z633" s="170">
        <v>838.5</v>
      </c>
      <c r="AA633" s="170">
        <v>826.8</v>
      </c>
      <c r="AB633" s="170">
        <v>765.8</v>
      </c>
      <c r="AC633" s="170">
        <v>805.9</v>
      </c>
      <c r="AD633" s="170">
        <v>745</v>
      </c>
      <c r="AE633" s="170">
        <v>768.8</v>
      </c>
      <c r="AF633" s="170">
        <v>744.9</v>
      </c>
      <c r="AG633" s="170">
        <v>739.1</v>
      </c>
      <c r="AL633"/>
    </row>
    <row r="634" spans="1:38" s="170" customFormat="1" ht="15">
      <c r="A634" s="170" t="s">
        <v>419</v>
      </c>
      <c r="B634" s="170" t="s">
        <v>309</v>
      </c>
      <c r="C634" s="170">
        <v>108.2</v>
      </c>
      <c r="D634" s="170">
        <v>117</v>
      </c>
      <c r="E634" s="170">
        <v>151</v>
      </c>
      <c r="F634" s="170">
        <v>120.6</v>
      </c>
      <c r="G634" s="170">
        <v>97.6</v>
      </c>
      <c r="H634" s="170">
        <v>88.5</v>
      </c>
      <c r="I634" s="170">
        <v>111.6</v>
      </c>
      <c r="J634" s="170">
        <v>164.8</v>
      </c>
      <c r="K634" s="170">
        <v>149.4</v>
      </c>
      <c r="L634" s="170">
        <v>179.6</v>
      </c>
      <c r="M634" s="170">
        <v>166.5</v>
      </c>
      <c r="N634" s="170">
        <v>207.9</v>
      </c>
      <c r="O634" s="170">
        <v>177.5</v>
      </c>
      <c r="P634" s="170">
        <v>214.9</v>
      </c>
      <c r="Q634" s="170">
        <v>196.9</v>
      </c>
      <c r="R634" s="170">
        <v>238.8</v>
      </c>
      <c r="S634" s="170">
        <v>233.9</v>
      </c>
      <c r="T634" s="170">
        <v>197.9</v>
      </c>
      <c r="U634" s="170">
        <v>218.1</v>
      </c>
      <c r="V634" s="170">
        <v>170.3</v>
      </c>
      <c r="W634" s="170">
        <v>153.6</v>
      </c>
      <c r="X634" s="170">
        <v>141.80000000000001</v>
      </c>
      <c r="Y634" s="170">
        <v>175.1</v>
      </c>
      <c r="Z634" s="170">
        <v>153.80000000000001</v>
      </c>
      <c r="AA634" s="170">
        <v>129.1</v>
      </c>
      <c r="AB634" s="170">
        <v>123.3</v>
      </c>
      <c r="AC634" s="170">
        <v>99.9</v>
      </c>
      <c r="AD634" s="170">
        <v>114.3</v>
      </c>
      <c r="AE634" s="170">
        <v>108.1</v>
      </c>
      <c r="AF634" s="170">
        <v>121.5</v>
      </c>
      <c r="AG634" s="170">
        <v>124.2</v>
      </c>
      <c r="AL634"/>
    </row>
    <row r="635" spans="1:38" s="170" customFormat="1" ht="15">
      <c r="A635" s="170" t="s">
        <v>419</v>
      </c>
      <c r="B635" s="170" t="s">
        <v>311</v>
      </c>
      <c r="C635" s="170">
        <v>913</v>
      </c>
      <c r="D635" s="170">
        <v>783.9</v>
      </c>
      <c r="E635" s="170">
        <v>822.5</v>
      </c>
      <c r="F635" s="170">
        <v>802.4</v>
      </c>
      <c r="G635" s="170">
        <v>794.4</v>
      </c>
      <c r="H635" s="170">
        <v>802.6</v>
      </c>
      <c r="I635" s="170">
        <v>826.7</v>
      </c>
      <c r="J635" s="170">
        <v>920.9</v>
      </c>
      <c r="K635" s="170">
        <v>1361.2</v>
      </c>
      <c r="L635" s="170">
        <v>1306.8</v>
      </c>
      <c r="M635" s="170">
        <v>1392.3</v>
      </c>
      <c r="N635" s="170">
        <v>1310.7</v>
      </c>
      <c r="O635" s="170">
        <v>1296.5</v>
      </c>
      <c r="P635" s="170">
        <v>1161</v>
      </c>
      <c r="Q635" s="170">
        <v>1135.8</v>
      </c>
      <c r="R635" s="170">
        <v>1081.7</v>
      </c>
      <c r="S635" s="170">
        <v>1115.3</v>
      </c>
      <c r="T635" s="170">
        <v>1204.5999999999999</v>
      </c>
      <c r="U635" s="170">
        <v>1093.2</v>
      </c>
      <c r="V635" s="170">
        <v>1170.2</v>
      </c>
      <c r="W635" s="170">
        <v>1363.7</v>
      </c>
      <c r="X635" s="170">
        <v>1323.2</v>
      </c>
      <c r="Y635" s="170">
        <v>1179.3</v>
      </c>
      <c r="Z635" s="170">
        <v>1311.2</v>
      </c>
      <c r="AA635" s="170">
        <v>1389.3</v>
      </c>
      <c r="AB635" s="170">
        <v>1419.8</v>
      </c>
      <c r="AC635" s="170">
        <v>1843.9</v>
      </c>
      <c r="AD635" s="170">
        <v>1724.4</v>
      </c>
      <c r="AE635" s="170">
        <v>1481.9</v>
      </c>
      <c r="AF635" s="170">
        <v>1313.2</v>
      </c>
      <c r="AG635" s="170">
        <v>1252.3</v>
      </c>
      <c r="AL635"/>
    </row>
    <row r="636" spans="1:38" s="170" customFormat="1" ht="15">
      <c r="A636" s="170" t="s">
        <v>419</v>
      </c>
      <c r="B636" s="170" t="s">
        <v>313</v>
      </c>
      <c r="C636" s="170">
        <v>1930.3</v>
      </c>
      <c r="D636" s="170">
        <v>876.9</v>
      </c>
      <c r="E636" s="170">
        <v>890.8</v>
      </c>
      <c r="F636" s="170">
        <v>900</v>
      </c>
      <c r="G636" s="170">
        <v>885</v>
      </c>
      <c r="H636" s="170">
        <v>861.9</v>
      </c>
      <c r="I636" s="170">
        <v>807.7</v>
      </c>
      <c r="J636" s="170">
        <v>0</v>
      </c>
      <c r="K636" s="170">
        <v>2950.2</v>
      </c>
      <c r="L636" s="170">
        <v>0</v>
      </c>
      <c r="M636" s="170">
        <v>0</v>
      </c>
      <c r="N636" s="170">
        <v>0</v>
      </c>
      <c r="O636" s="170">
        <v>0</v>
      </c>
      <c r="P636" s="170">
        <v>771.8</v>
      </c>
      <c r="Q636" s="170">
        <v>911.5</v>
      </c>
      <c r="R636" s="170">
        <v>822.1</v>
      </c>
      <c r="S636" s="170">
        <v>828</v>
      </c>
      <c r="T636" s="170">
        <v>865.7</v>
      </c>
      <c r="U636" s="170">
        <v>828.3</v>
      </c>
      <c r="V636" s="170">
        <v>806.7</v>
      </c>
      <c r="W636" s="170">
        <v>818.3</v>
      </c>
      <c r="X636" s="170">
        <v>742.1</v>
      </c>
      <c r="Y636" s="170">
        <v>758</v>
      </c>
      <c r="Z636" s="170">
        <v>755.1</v>
      </c>
      <c r="AA636" s="170">
        <v>783.5</v>
      </c>
      <c r="AB636" s="170">
        <v>685</v>
      </c>
      <c r="AC636" s="170">
        <v>838</v>
      </c>
      <c r="AD636" s="170">
        <v>740.8</v>
      </c>
      <c r="AE636" s="170">
        <v>742</v>
      </c>
      <c r="AF636" s="170">
        <v>678.7</v>
      </c>
      <c r="AG636" s="170">
        <v>678.7</v>
      </c>
      <c r="AL636"/>
    </row>
    <row r="637" spans="1:38" s="170" customFormat="1" ht="15">
      <c r="A637" s="170" t="s">
        <v>419</v>
      </c>
      <c r="B637" s="170" t="s">
        <v>28</v>
      </c>
      <c r="C637" s="170">
        <v>510.3</v>
      </c>
      <c r="D637" s="170">
        <v>505.4</v>
      </c>
      <c r="E637" s="170">
        <v>509.9</v>
      </c>
      <c r="F637" s="170">
        <v>504.8</v>
      </c>
      <c r="G637" s="170">
        <v>525.20000000000005</v>
      </c>
      <c r="H637" s="170">
        <v>513</v>
      </c>
      <c r="I637" s="170">
        <v>504.1</v>
      </c>
      <c r="J637" s="170">
        <v>498</v>
      </c>
      <c r="K637" s="170">
        <v>484.1</v>
      </c>
      <c r="L637" s="170">
        <v>468.5</v>
      </c>
      <c r="M637" s="170">
        <v>465.7</v>
      </c>
      <c r="N637" s="170">
        <v>450.6</v>
      </c>
      <c r="O637" s="170">
        <v>454.7</v>
      </c>
      <c r="P637" s="170">
        <v>436.8</v>
      </c>
      <c r="Q637" s="170">
        <v>442.3</v>
      </c>
      <c r="R637" s="170">
        <v>431.7</v>
      </c>
      <c r="S637" s="170">
        <v>422.4</v>
      </c>
      <c r="T637" s="170">
        <v>415</v>
      </c>
      <c r="U637" s="170">
        <v>400.1</v>
      </c>
      <c r="V637" s="170">
        <v>403.2</v>
      </c>
      <c r="W637" s="170">
        <v>418</v>
      </c>
      <c r="X637" s="170">
        <v>415.4</v>
      </c>
      <c r="Y637" s="170">
        <v>408.2</v>
      </c>
      <c r="Z637" s="170">
        <v>412.5</v>
      </c>
      <c r="AA637" s="170">
        <v>418.1</v>
      </c>
      <c r="AB637" s="170">
        <v>414.6</v>
      </c>
      <c r="AC637" s="170">
        <v>428.9</v>
      </c>
      <c r="AD637" s="170">
        <v>425.1</v>
      </c>
      <c r="AE637" s="170">
        <v>433.3</v>
      </c>
      <c r="AF637" s="170">
        <v>425.9</v>
      </c>
      <c r="AG637" s="170">
        <v>425.9</v>
      </c>
      <c r="AL637"/>
    </row>
    <row r="638" spans="1:38" s="170" customFormat="1" ht="15">
      <c r="A638" s="170" t="s">
        <v>419</v>
      </c>
      <c r="B638" s="170" t="s">
        <v>316</v>
      </c>
      <c r="C638" s="170">
        <v>0</v>
      </c>
      <c r="D638" s="170">
        <v>0</v>
      </c>
      <c r="E638" s="170">
        <v>0</v>
      </c>
      <c r="F638" s="170">
        <v>0</v>
      </c>
      <c r="G638" s="170">
        <v>0</v>
      </c>
      <c r="H638" s="170">
        <v>0</v>
      </c>
      <c r="I638" s="170">
        <v>0</v>
      </c>
      <c r="J638" s="170">
        <v>0</v>
      </c>
      <c r="K638" s="170">
        <v>0</v>
      </c>
      <c r="L638" s="170">
        <v>0</v>
      </c>
      <c r="M638" s="170">
        <v>0</v>
      </c>
      <c r="N638" s="170">
        <v>0</v>
      </c>
      <c r="O638" s="170">
        <v>0</v>
      </c>
      <c r="P638" s="170">
        <v>0</v>
      </c>
      <c r="Q638" s="170">
        <v>0</v>
      </c>
      <c r="R638" s="170">
        <v>0</v>
      </c>
      <c r="S638" s="170">
        <v>0</v>
      </c>
      <c r="T638" s="170">
        <v>0</v>
      </c>
      <c r="U638" s="170">
        <v>0</v>
      </c>
      <c r="V638" s="170">
        <v>0</v>
      </c>
      <c r="W638" s="170">
        <v>0</v>
      </c>
      <c r="X638" s="170">
        <v>0</v>
      </c>
      <c r="Y638" s="170">
        <v>0</v>
      </c>
      <c r="Z638" s="170">
        <v>0</v>
      </c>
      <c r="AA638" s="170">
        <v>0</v>
      </c>
      <c r="AB638" s="170">
        <v>0</v>
      </c>
      <c r="AC638" s="170">
        <v>0</v>
      </c>
      <c r="AD638" s="170">
        <v>0</v>
      </c>
      <c r="AE638" s="170">
        <v>0</v>
      </c>
      <c r="AF638" s="170">
        <v>0</v>
      </c>
      <c r="AG638" s="170">
        <v>0</v>
      </c>
      <c r="AL638"/>
    </row>
    <row r="639" spans="1:38" s="170" customFormat="1" ht="15">
      <c r="A639" s="170" t="s">
        <v>419</v>
      </c>
      <c r="B639" s="170" t="s">
        <v>318</v>
      </c>
      <c r="C639" s="170">
        <v>1075.2</v>
      </c>
      <c r="D639" s="170">
        <v>1054.7</v>
      </c>
      <c r="E639" s="170">
        <v>1050.8</v>
      </c>
      <c r="F639" s="170">
        <v>1050.8</v>
      </c>
      <c r="G639" s="170">
        <v>1044.5999999999999</v>
      </c>
      <c r="H639" s="170">
        <v>1035.8</v>
      </c>
      <c r="I639" s="170">
        <v>1048.3</v>
      </c>
      <c r="J639" s="170">
        <v>1055.7</v>
      </c>
      <c r="K639" s="170">
        <v>1085.0999999999999</v>
      </c>
      <c r="L639" s="170">
        <v>1069.9000000000001</v>
      </c>
      <c r="M639" s="170">
        <v>1094.4000000000001</v>
      </c>
      <c r="N639" s="170">
        <v>1028.9000000000001</v>
      </c>
      <c r="O639" s="170">
        <v>948.3</v>
      </c>
      <c r="P639" s="170">
        <v>903.7</v>
      </c>
      <c r="Q639" s="170">
        <v>927.6</v>
      </c>
      <c r="R639" s="170">
        <v>913.8</v>
      </c>
      <c r="S639" s="170">
        <v>907.7</v>
      </c>
      <c r="T639" s="170">
        <v>921.1</v>
      </c>
      <c r="U639" s="170">
        <v>930.9</v>
      </c>
      <c r="V639" s="170">
        <v>949.9</v>
      </c>
      <c r="W639" s="170">
        <v>965.9</v>
      </c>
      <c r="X639" s="170">
        <v>962</v>
      </c>
      <c r="Y639" s="170">
        <v>944</v>
      </c>
      <c r="Z639" s="170">
        <v>935.9</v>
      </c>
      <c r="AA639" s="170">
        <v>936</v>
      </c>
      <c r="AB639" s="170">
        <v>915.3</v>
      </c>
      <c r="AC639" s="170">
        <v>902.8</v>
      </c>
      <c r="AD639" s="170">
        <v>875.2</v>
      </c>
      <c r="AE639" s="170">
        <v>909.6</v>
      </c>
      <c r="AF639" s="170">
        <v>868.2</v>
      </c>
      <c r="AG639" s="170">
        <v>602.6</v>
      </c>
      <c r="AL639"/>
    </row>
    <row r="640" spans="1:38" s="170" customFormat="1" ht="15">
      <c r="A640" s="170" t="s">
        <v>420</v>
      </c>
      <c r="B640" s="170" t="s">
        <v>309</v>
      </c>
      <c r="C640" s="170" t="s">
        <v>310</v>
      </c>
      <c r="D640" s="170" t="s">
        <v>310</v>
      </c>
      <c r="E640" s="170">
        <v>437</v>
      </c>
      <c r="F640" s="170">
        <v>389.9</v>
      </c>
      <c r="G640" s="170">
        <v>446.3</v>
      </c>
      <c r="H640" s="170">
        <v>478.4</v>
      </c>
      <c r="I640" s="170">
        <v>479.9</v>
      </c>
      <c r="J640" s="170">
        <v>503.1</v>
      </c>
      <c r="K640" s="170">
        <v>628.20000000000005</v>
      </c>
      <c r="L640" s="170">
        <v>594.4</v>
      </c>
      <c r="M640" s="170">
        <v>596.9</v>
      </c>
      <c r="N640" s="170">
        <v>605.20000000000005</v>
      </c>
      <c r="O640" s="170">
        <v>573.70000000000005</v>
      </c>
      <c r="P640" s="170">
        <v>549.1</v>
      </c>
      <c r="Q640" s="170">
        <v>541.70000000000005</v>
      </c>
      <c r="R640" s="170">
        <v>486.3</v>
      </c>
      <c r="S640" s="170">
        <v>527.4</v>
      </c>
      <c r="T640" s="170">
        <v>538.70000000000005</v>
      </c>
      <c r="U640" s="170">
        <v>485.1</v>
      </c>
      <c r="V640" s="170">
        <v>511.1</v>
      </c>
      <c r="W640" s="170">
        <v>464.9</v>
      </c>
      <c r="X640" s="170">
        <v>475.7</v>
      </c>
      <c r="Y640" s="170">
        <v>410.9</v>
      </c>
      <c r="Z640" s="170">
        <v>337.8</v>
      </c>
      <c r="AA640" s="170">
        <v>327.9</v>
      </c>
      <c r="AB640" s="170">
        <v>358.1</v>
      </c>
      <c r="AC640" s="170">
        <v>345.5</v>
      </c>
      <c r="AD640" s="170">
        <v>310.39999999999998</v>
      </c>
      <c r="AE640" s="170">
        <v>291.7</v>
      </c>
      <c r="AF640" s="170">
        <v>304</v>
      </c>
      <c r="AG640" s="170" t="s">
        <v>310</v>
      </c>
      <c r="AL640"/>
    </row>
    <row r="641" spans="1:38" s="170" customFormat="1" ht="15">
      <c r="A641" s="170" t="s">
        <v>420</v>
      </c>
      <c r="B641" s="170" t="s">
        <v>311</v>
      </c>
      <c r="C641" s="170" t="s">
        <v>310</v>
      </c>
      <c r="D641" s="170" t="s">
        <v>310</v>
      </c>
      <c r="E641" s="170">
        <v>0</v>
      </c>
      <c r="F641" s="170">
        <v>0</v>
      </c>
      <c r="G641" s="170">
        <v>0</v>
      </c>
      <c r="H641" s="170">
        <v>0</v>
      </c>
      <c r="I641" s="170">
        <v>0</v>
      </c>
      <c r="J641" s="170">
        <v>0</v>
      </c>
      <c r="K641" s="170">
        <v>0</v>
      </c>
      <c r="L641" s="170">
        <v>0</v>
      </c>
      <c r="M641" s="170">
        <v>0</v>
      </c>
      <c r="N641" s="170">
        <v>0</v>
      </c>
      <c r="O641" s="170">
        <v>0</v>
      </c>
      <c r="P641" s="170">
        <v>0</v>
      </c>
      <c r="Q641" s="170">
        <v>0</v>
      </c>
      <c r="R641" s="170">
        <v>0</v>
      </c>
      <c r="S641" s="170">
        <v>0</v>
      </c>
      <c r="T641" s="170">
        <v>0</v>
      </c>
      <c r="U641" s="170">
        <v>0</v>
      </c>
      <c r="V641" s="170">
        <v>0</v>
      </c>
      <c r="W641" s="170">
        <v>0</v>
      </c>
      <c r="X641" s="170">
        <v>0</v>
      </c>
      <c r="Y641" s="170">
        <v>0</v>
      </c>
      <c r="Z641" s="170">
        <v>0</v>
      </c>
      <c r="AA641" s="170">
        <v>0</v>
      </c>
      <c r="AB641" s="170">
        <v>0</v>
      </c>
      <c r="AC641" s="170">
        <v>0</v>
      </c>
      <c r="AD641" s="170">
        <v>0</v>
      </c>
      <c r="AE641" s="170">
        <v>0</v>
      </c>
      <c r="AF641" s="170">
        <v>0</v>
      </c>
      <c r="AG641" s="170" t="s">
        <v>310</v>
      </c>
      <c r="AL641"/>
    </row>
    <row r="642" spans="1:38" s="170" customFormat="1" ht="15">
      <c r="A642" s="170" t="s">
        <v>420</v>
      </c>
      <c r="B642" s="170" t="s">
        <v>313</v>
      </c>
      <c r="C642" s="170" t="s">
        <v>310</v>
      </c>
      <c r="D642" s="170" t="s">
        <v>310</v>
      </c>
      <c r="E642" s="170">
        <v>890.8</v>
      </c>
      <c r="F642" s="170">
        <v>906.8</v>
      </c>
      <c r="G642" s="170">
        <v>865.8</v>
      </c>
      <c r="H642" s="170">
        <v>876.9</v>
      </c>
      <c r="I642" s="170">
        <v>849.5</v>
      </c>
      <c r="J642" s="170">
        <v>863.8</v>
      </c>
      <c r="K642" s="170">
        <v>870.7</v>
      </c>
      <c r="L642" s="170">
        <v>818.5</v>
      </c>
      <c r="M642" s="170">
        <v>759.4</v>
      </c>
      <c r="N642" s="170">
        <v>754.6</v>
      </c>
      <c r="O642" s="170">
        <v>760.6</v>
      </c>
      <c r="P642" s="170">
        <v>752.8</v>
      </c>
      <c r="Q642" s="170">
        <v>749.5</v>
      </c>
      <c r="R642" s="170">
        <v>743.7</v>
      </c>
      <c r="S642" s="170">
        <v>754</v>
      </c>
      <c r="T642" s="170">
        <v>758.7</v>
      </c>
      <c r="U642" s="170">
        <v>752.4</v>
      </c>
      <c r="V642" s="170">
        <v>739.7</v>
      </c>
      <c r="W642" s="170">
        <v>738</v>
      </c>
      <c r="X642" s="170">
        <v>720.9</v>
      </c>
      <c r="Y642" s="170">
        <v>718.6</v>
      </c>
      <c r="Z642" s="170">
        <v>708.8</v>
      </c>
      <c r="AA642" s="170">
        <v>711.2</v>
      </c>
      <c r="AB642" s="170">
        <v>717.6</v>
      </c>
      <c r="AC642" s="170">
        <v>722.6</v>
      </c>
      <c r="AD642" s="170">
        <v>705.3</v>
      </c>
      <c r="AE642" s="170">
        <v>708.5</v>
      </c>
      <c r="AF642" s="170">
        <v>704.7</v>
      </c>
      <c r="AG642" s="170" t="s">
        <v>310</v>
      </c>
      <c r="AL642"/>
    </row>
    <row r="643" spans="1:38" s="170" customFormat="1" ht="15">
      <c r="A643" s="170" t="s">
        <v>420</v>
      </c>
      <c r="B643" s="170" t="s">
        <v>28</v>
      </c>
      <c r="C643" s="170" t="s">
        <v>310</v>
      </c>
      <c r="D643" s="170" t="s">
        <v>310</v>
      </c>
      <c r="E643" s="170">
        <v>0</v>
      </c>
      <c r="F643" s="170">
        <v>0</v>
      </c>
      <c r="G643" s="170">
        <v>0</v>
      </c>
      <c r="H643" s="170">
        <v>0</v>
      </c>
      <c r="I643" s="170">
        <v>0</v>
      </c>
      <c r="J643" s="170">
        <v>0</v>
      </c>
      <c r="K643" s="170">
        <v>0</v>
      </c>
      <c r="L643" s="170">
        <v>0</v>
      </c>
      <c r="M643" s="170">
        <v>0</v>
      </c>
      <c r="N643" s="170">
        <v>0</v>
      </c>
      <c r="O643" s="170">
        <v>0</v>
      </c>
      <c r="P643" s="170">
        <v>0</v>
      </c>
      <c r="Q643" s="170">
        <v>0</v>
      </c>
      <c r="R643" s="170">
        <v>0</v>
      </c>
      <c r="S643" s="170">
        <v>0</v>
      </c>
      <c r="T643" s="170">
        <v>0</v>
      </c>
      <c r="U643" s="170">
        <v>0</v>
      </c>
      <c r="V643" s="170">
        <v>0</v>
      </c>
      <c r="W643" s="170">
        <v>0</v>
      </c>
      <c r="X643" s="170">
        <v>0</v>
      </c>
      <c r="Y643" s="170">
        <v>0</v>
      </c>
      <c r="Z643" s="170">
        <v>0</v>
      </c>
      <c r="AA643" s="170">
        <v>0</v>
      </c>
      <c r="AB643" s="170">
        <v>0</v>
      </c>
      <c r="AC643" s="170">
        <v>0</v>
      </c>
      <c r="AD643" s="170">
        <v>0</v>
      </c>
      <c r="AE643" s="170">
        <v>0</v>
      </c>
      <c r="AF643" s="170">
        <v>0</v>
      </c>
      <c r="AG643" s="170" t="s">
        <v>310</v>
      </c>
      <c r="AL643"/>
    </row>
    <row r="644" spans="1:38" s="170" customFormat="1" ht="15">
      <c r="A644" s="170" t="s">
        <v>420</v>
      </c>
      <c r="B644" s="170" t="s">
        <v>316</v>
      </c>
      <c r="C644" s="170" t="s">
        <v>310</v>
      </c>
      <c r="D644" s="170" t="s">
        <v>310</v>
      </c>
      <c r="E644" s="170">
        <v>0</v>
      </c>
      <c r="F644" s="170">
        <v>0</v>
      </c>
      <c r="G644" s="170">
        <v>0</v>
      </c>
      <c r="H644" s="170">
        <v>0</v>
      </c>
      <c r="I644" s="170">
        <v>0</v>
      </c>
      <c r="J644" s="170">
        <v>0</v>
      </c>
      <c r="K644" s="170">
        <v>0</v>
      </c>
      <c r="L644" s="170">
        <v>0</v>
      </c>
      <c r="M644" s="170">
        <v>0</v>
      </c>
      <c r="N644" s="170">
        <v>0</v>
      </c>
      <c r="O644" s="170">
        <v>0</v>
      </c>
      <c r="P644" s="170">
        <v>0</v>
      </c>
      <c r="Q644" s="170">
        <v>0</v>
      </c>
      <c r="R644" s="170">
        <v>0</v>
      </c>
      <c r="S644" s="170">
        <v>0</v>
      </c>
      <c r="T644" s="170">
        <v>0</v>
      </c>
      <c r="U644" s="170">
        <v>0</v>
      </c>
      <c r="V644" s="170">
        <v>0</v>
      </c>
      <c r="W644" s="170">
        <v>0</v>
      </c>
      <c r="X644" s="170">
        <v>0</v>
      </c>
      <c r="Y644" s="170">
        <v>0</v>
      </c>
      <c r="Z644" s="170">
        <v>0</v>
      </c>
      <c r="AA644" s="170">
        <v>0</v>
      </c>
      <c r="AB644" s="170">
        <v>0</v>
      </c>
      <c r="AC644" s="170">
        <v>0</v>
      </c>
      <c r="AD644" s="170">
        <v>0</v>
      </c>
      <c r="AE644" s="170">
        <v>0</v>
      </c>
      <c r="AF644" s="170">
        <v>0</v>
      </c>
      <c r="AG644" s="170" t="s">
        <v>310</v>
      </c>
      <c r="AL644"/>
    </row>
    <row r="645" spans="1:38" s="170" customFormat="1" ht="15">
      <c r="A645" s="170" t="s">
        <v>420</v>
      </c>
      <c r="B645" s="170" t="s">
        <v>318</v>
      </c>
      <c r="C645" s="170" t="s">
        <v>310</v>
      </c>
      <c r="D645" s="170" t="s">
        <v>310</v>
      </c>
      <c r="E645" s="170">
        <v>3219.5</v>
      </c>
      <c r="F645" s="170">
        <v>3215.5</v>
      </c>
      <c r="G645" s="170">
        <v>3219.7</v>
      </c>
      <c r="H645" s="170">
        <v>3228.4</v>
      </c>
      <c r="I645" s="170">
        <v>3233.2</v>
      </c>
      <c r="J645" s="170">
        <v>3242.8</v>
      </c>
      <c r="K645" s="170">
        <v>3261.1</v>
      </c>
      <c r="L645" s="170">
        <v>3285.7</v>
      </c>
      <c r="M645" s="170">
        <v>3339.6</v>
      </c>
      <c r="N645" s="170">
        <v>3249.2</v>
      </c>
      <c r="O645" s="170">
        <v>3498.5</v>
      </c>
      <c r="P645" s="170">
        <v>3138.5</v>
      </c>
      <c r="Q645" s="170">
        <v>4067.9</v>
      </c>
      <c r="R645" s="170">
        <v>2519.4</v>
      </c>
      <c r="S645" s="170">
        <v>2594.4</v>
      </c>
      <c r="T645" s="170">
        <v>2961.1</v>
      </c>
      <c r="U645" s="170">
        <v>3127.1</v>
      </c>
      <c r="V645" s="170">
        <v>2817.3</v>
      </c>
      <c r="W645" s="170">
        <v>3169.2</v>
      </c>
      <c r="X645" s="170">
        <v>2887.7</v>
      </c>
      <c r="Y645" s="170">
        <v>2961.1</v>
      </c>
      <c r="Z645" s="170">
        <v>3069.5</v>
      </c>
      <c r="AA645" s="170">
        <v>3299.7</v>
      </c>
      <c r="AB645" s="170">
        <v>3274.1</v>
      </c>
      <c r="AC645" s="170">
        <v>2968.3</v>
      </c>
      <c r="AD645" s="170">
        <v>2714.7</v>
      </c>
      <c r="AE645" s="170">
        <v>2564.1</v>
      </c>
      <c r="AF645" s="170">
        <v>2209.8000000000002</v>
      </c>
      <c r="AG645" s="170" t="s">
        <v>310</v>
      </c>
      <c r="AL645"/>
    </row>
    <row r="646" spans="1:38" s="170" customFormat="1" ht="15">
      <c r="A646" s="170" t="s">
        <v>421</v>
      </c>
      <c r="B646" s="170" t="s">
        <v>309</v>
      </c>
      <c r="C646" s="170" t="s">
        <v>310</v>
      </c>
      <c r="D646" s="170" t="s">
        <v>310</v>
      </c>
      <c r="E646" s="170">
        <v>1202.2</v>
      </c>
      <c r="F646" s="170">
        <v>1349.9</v>
      </c>
      <c r="G646" s="170">
        <v>1383.5</v>
      </c>
      <c r="H646" s="170">
        <v>1479</v>
      </c>
      <c r="I646" s="170">
        <v>1370.8</v>
      </c>
      <c r="J646" s="170">
        <v>1462.1</v>
      </c>
      <c r="K646" s="170">
        <v>1657.6</v>
      </c>
      <c r="L646" s="170">
        <v>1312.8</v>
      </c>
      <c r="M646" s="170">
        <v>1098.5999999999999</v>
      </c>
      <c r="N646" s="170">
        <v>1153.0999999999999</v>
      </c>
      <c r="O646" s="170">
        <v>1200</v>
      </c>
      <c r="P646" s="170">
        <v>1235.0999999999999</v>
      </c>
      <c r="Q646" s="170">
        <v>1270</v>
      </c>
      <c r="R646" s="170">
        <v>1080.9000000000001</v>
      </c>
      <c r="S646" s="170">
        <v>1004.9</v>
      </c>
      <c r="T646" s="170">
        <v>912.3</v>
      </c>
      <c r="U646" s="170">
        <v>966.6</v>
      </c>
      <c r="V646" s="170">
        <v>933.9</v>
      </c>
      <c r="W646" s="170">
        <v>1114.5999999999999</v>
      </c>
      <c r="X646" s="170">
        <v>1105</v>
      </c>
      <c r="Y646" s="170">
        <v>1068.8</v>
      </c>
      <c r="Z646" s="170">
        <v>849.5</v>
      </c>
      <c r="AA646" s="170">
        <v>1052.0999999999999</v>
      </c>
      <c r="AB646" s="170">
        <v>987.3</v>
      </c>
      <c r="AC646" s="170">
        <v>1005.3</v>
      </c>
      <c r="AD646" s="170">
        <v>1034.8</v>
      </c>
      <c r="AE646" s="170">
        <v>1068.8</v>
      </c>
      <c r="AF646" s="170">
        <v>962.2</v>
      </c>
      <c r="AG646" s="170" t="s">
        <v>310</v>
      </c>
      <c r="AL646"/>
    </row>
    <row r="647" spans="1:38" s="170" customFormat="1" ht="15">
      <c r="A647" s="170" t="s">
        <v>421</v>
      </c>
      <c r="B647" s="170" t="s">
        <v>311</v>
      </c>
      <c r="C647" s="170" t="s">
        <v>310</v>
      </c>
      <c r="D647" s="170" t="s">
        <v>310</v>
      </c>
      <c r="E647" s="170">
        <v>1402.2</v>
      </c>
      <c r="F647" s="170">
        <v>1659.8</v>
      </c>
      <c r="G647" s="170">
        <v>1661.5</v>
      </c>
      <c r="H647" s="170">
        <v>1693.1</v>
      </c>
      <c r="I647" s="170">
        <v>1548.2</v>
      </c>
      <c r="J647" s="170">
        <v>1731.2</v>
      </c>
      <c r="K647" s="170">
        <v>1931.6</v>
      </c>
      <c r="L647" s="170">
        <v>1497.1</v>
      </c>
      <c r="M647" s="170">
        <v>1273.0999999999999</v>
      </c>
      <c r="N647" s="170">
        <v>1309.5</v>
      </c>
      <c r="O647" s="170">
        <v>1378.4</v>
      </c>
      <c r="P647" s="170">
        <v>1380.6</v>
      </c>
      <c r="Q647" s="170">
        <v>1492.6</v>
      </c>
      <c r="R647" s="170">
        <v>1323.6</v>
      </c>
      <c r="S647" s="170">
        <v>1158.7</v>
      </c>
      <c r="T647" s="170">
        <v>1154.5</v>
      </c>
      <c r="U647" s="170">
        <v>1125.5</v>
      </c>
      <c r="V647" s="170">
        <v>1106</v>
      </c>
      <c r="W647" s="170">
        <v>1362.6</v>
      </c>
      <c r="X647" s="170">
        <v>1168.9000000000001</v>
      </c>
      <c r="Y647" s="170">
        <v>1149.8</v>
      </c>
      <c r="Z647" s="170">
        <v>1145.9000000000001</v>
      </c>
      <c r="AA647" s="170">
        <v>1289.5</v>
      </c>
      <c r="AB647" s="170">
        <v>1201.9000000000001</v>
      </c>
      <c r="AC647" s="170">
        <v>1302.5</v>
      </c>
      <c r="AD647" s="170">
        <v>1288.5999999999999</v>
      </c>
      <c r="AE647" s="170">
        <v>1370.1</v>
      </c>
      <c r="AF647" s="170">
        <v>1185.2</v>
      </c>
      <c r="AG647" s="170" t="s">
        <v>310</v>
      </c>
      <c r="AL647"/>
    </row>
    <row r="648" spans="1:38" s="170" customFormat="1" ht="15">
      <c r="A648" s="170" t="s">
        <v>421</v>
      </c>
      <c r="B648" s="170" t="s">
        <v>313</v>
      </c>
      <c r="C648" s="170" t="s">
        <v>310</v>
      </c>
      <c r="D648" s="170" t="s">
        <v>310</v>
      </c>
      <c r="E648" s="170">
        <v>754.9</v>
      </c>
      <c r="F648" s="170">
        <v>758.4</v>
      </c>
      <c r="G648" s="170">
        <v>767.3</v>
      </c>
      <c r="H648" s="170">
        <v>754.9</v>
      </c>
      <c r="I648" s="170">
        <v>754.9</v>
      </c>
      <c r="J648" s="170">
        <v>763.9</v>
      </c>
      <c r="K648" s="170">
        <v>754.9</v>
      </c>
      <c r="L648" s="170">
        <v>759.9</v>
      </c>
      <c r="M648" s="170">
        <v>766.9</v>
      </c>
      <c r="N648" s="170">
        <v>697.5</v>
      </c>
      <c r="O648" s="170">
        <v>668.4</v>
      </c>
      <c r="P648" s="170">
        <v>767.3</v>
      </c>
      <c r="Q648" s="170">
        <v>615.20000000000005</v>
      </c>
      <c r="R648" s="170">
        <v>556.6</v>
      </c>
      <c r="S648" s="170">
        <v>521.9</v>
      </c>
      <c r="T648" s="170">
        <v>412.5</v>
      </c>
      <c r="U648" s="170">
        <v>493.6</v>
      </c>
      <c r="V648" s="170">
        <v>486.1</v>
      </c>
      <c r="W648" s="170">
        <v>583.4</v>
      </c>
      <c r="X648" s="170">
        <v>917.5</v>
      </c>
      <c r="Y648" s="170">
        <v>926.7</v>
      </c>
      <c r="Z648" s="170">
        <v>521.6</v>
      </c>
      <c r="AA648" s="170">
        <v>768.7</v>
      </c>
      <c r="AB648" s="170">
        <v>845.2</v>
      </c>
      <c r="AC648" s="170">
        <v>880.8</v>
      </c>
      <c r="AD648" s="170">
        <v>913.8</v>
      </c>
      <c r="AE648" s="170">
        <v>851.4</v>
      </c>
      <c r="AF648" s="170">
        <v>817.7</v>
      </c>
      <c r="AG648" s="170" t="s">
        <v>310</v>
      </c>
      <c r="AL648"/>
    </row>
    <row r="649" spans="1:38" s="170" customFormat="1" ht="15">
      <c r="A649" s="170" t="s">
        <v>421</v>
      </c>
      <c r="B649" s="170" t="s">
        <v>28</v>
      </c>
      <c r="C649" s="170" t="s">
        <v>310</v>
      </c>
      <c r="D649" s="170" t="s">
        <v>310</v>
      </c>
      <c r="E649" s="170">
        <v>0</v>
      </c>
      <c r="F649" s="170">
        <v>0</v>
      </c>
      <c r="G649" s="170">
        <v>0</v>
      </c>
      <c r="H649" s="170">
        <v>0</v>
      </c>
      <c r="I649" s="170">
        <v>0</v>
      </c>
      <c r="J649" s="170">
        <v>0</v>
      </c>
      <c r="K649" s="170">
        <v>0</v>
      </c>
      <c r="L649" s="170">
        <v>0</v>
      </c>
      <c r="M649" s="170">
        <v>0</v>
      </c>
      <c r="N649" s="170">
        <v>0</v>
      </c>
      <c r="O649" s="170">
        <v>0</v>
      </c>
      <c r="P649" s="170">
        <v>0</v>
      </c>
      <c r="Q649" s="170">
        <v>0</v>
      </c>
      <c r="R649" s="170">
        <v>0</v>
      </c>
      <c r="S649" s="170">
        <v>0</v>
      </c>
      <c r="T649" s="170">
        <v>0</v>
      </c>
      <c r="U649" s="170">
        <v>0</v>
      </c>
      <c r="V649" s="170">
        <v>0</v>
      </c>
      <c r="W649" s="170">
        <v>0</v>
      </c>
      <c r="X649" s="170">
        <v>0</v>
      </c>
      <c r="Y649" s="170">
        <v>0</v>
      </c>
      <c r="Z649" s="170">
        <v>0</v>
      </c>
      <c r="AA649" s="170">
        <v>0</v>
      </c>
      <c r="AB649" s="170">
        <v>0</v>
      </c>
      <c r="AC649" s="170">
        <v>0</v>
      </c>
      <c r="AD649" s="170">
        <v>0</v>
      </c>
      <c r="AE649" s="170">
        <v>1544</v>
      </c>
      <c r="AF649" s="170">
        <v>1544</v>
      </c>
      <c r="AG649" s="170" t="s">
        <v>310</v>
      </c>
      <c r="AL649"/>
    </row>
    <row r="650" spans="1:38" s="170" customFormat="1" ht="15">
      <c r="A650" s="170" t="s">
        <v>421</v>
      </c>
      <c r="B650" s="170" t="s">
        <v>316</v>
      </c>
      <c r="C650" s="170" t="s">
        <v>310</v>
      </c>
      <c r="D650" s="170" t="s">
        <v>310</v>
      </c>
      <c r="E650" s="170">
        <v>0</v>
      </c>
      <c r="F650" s="170">
        <v>0</v>
      </c>
      <c r="G650" s="170">
        <v>0</v>
      </c>
      <c r="H650" s="170">
        <v>0</v>
      </c>
      <c r="I650" s="170">
        <v>0</v>
      </c>
      <c r="J650" s="170">
        <v>0</v>
      </c>
      <c r="K650" s="170">
        <v>0</v>
      </c>
      <c r="L650" s="170">
        <v>0</v>
      </c>
      <c r="M650" s="170">
        <v>0</v>
      </c>
      <c r="N650" s="170">
        <v>0</v>
      </c>
      <c r="O650" s="170">
        <v>0</v>
      </c>
      <c r="P650" s="170">
        <v>0</v>
      </c>
      <c r="Q650" s="170">
        <v>0</v>
      </c>
      <c r="R650" s="170">
        <v>0</v>
      </c>
      <c r="S650" s="170">
        <v>0</v>
      </c>
      <c r="T650" s="170">
        <v>0</v>
      </c>
      <c r="U650" s="170">
        <v>0</v>
      </c>
      <c r="V650" s="170">
        <v>0</v>
      </c>
      <c r="W650" s="170">
        <v>0</v>
      </c>
      <c r="X650" s="170">
        <v>0</v>
      </c>
      <c r="Y650" s="170">
        <v>0</v>
      </c>
      <c r="Z650" s="170">
        <v>0</v>
      </c>
      <c r="AA650" s="170">
        <v>0</v>
      </c>
      <c r="AB650" s="170">
        <v>0</v>
      </c>
      <c r="AC650" s="170">
        <v>0</v>
      </c>
      <c r="AD650" s="170">
        <v>0</v>
      </c>
      <c r="AE650" s="170">
        <v>0</v>
      </c>
      <c r="AF650" s="170">
        <v>0</v>
      </c>
      <c r="AG650" s="170" t="s">
        <v>310</v>
      </c>
      <c r="AL650"/>
    </row>
    <row r="651" spans="1:38" s="170" customFormat="1" ht="15">
      <c r="A651" s="170" t="s">
        <v>421</v>
      </c>
      <c r="B651" s="170" t="s">
        <v>318</v>
      </c>
      <c r="C651" s="170" t="s">
        <v>310</v>
      </c>
      <c r="D651" s="170" t="s">
        <v>310</v>
      </c>
      <c r="E651" s="170">
        <v>0</v>
      </c>
      <c r="F651" s="170">
        <v>0</v>
      </c>
      <c r="G651" s="170">
        <v>0</v>
      </c>
      <c r="H651" s="170">
        <v>0</v>
      </c>
      <c r="I651" s="170">
        <v>0</v>
      </c>
      <c r="J651" s="170">
        <v>0</v>
      </c>
      <c r="K651" s="170">
        <v>0</v>
      </c>
      <c r="L651" s="170">
        <v>0</v>
      </c>
      <c r="M651" s="170">
        <v>0</v>
      </c>
      <c r="N651" s="170">
        <v>0</v>
      </c>
      <c r="O651" s="170">
        <v>0</v>
      </c>
      <c r="P651" s="170">
        <v>0</v>
      </c>
      <c r="Q651" s="170">
        <v>0</v>
      </c>
      <c r="R651" s="170">
        <v>0</v>
      </c>
      <c r="S651" s="170">
        <v>0</v>
      </c>
      <c r="T651" s="170">
        <v>0</v>
      </c>
      <c r="U651" s="170">
        <v>0</v>
      </c>
      <c r="V651" s="170">
        <v>0</v>
      </c>
      <c r="W651" s="170">
        <v>0</v>
      </c>
      <c r="X651" s="170">
        <v>0</v>
      </c>
      <c r="Y651" s="170">
        <v>0</v>
      </c>
      <c r="Z651" s="170">
        <v>0</v>
      </c>
      <c r="AA651" s="170">
        <v>0</v>
      </c>
      <c r="AB651" s="170">
        <v>0</v>
      </c>
      <c r="AC651" s="170">
        <v>0</v>
      </c>
      <c r="AD651" s="170">
        <v>0</v>
      </c>
      <c r="AE651" s="170">
        <v>0</v>
      </c>
      <c r="AF651" s="170">
        <v>0</v>
      </c>
      <c r="AG651" s="170" t="s">
        <v>310</v>
      </c>
      <c r="AL651"/>
    </row>
    <row r="652" spans="1:38" s="170" customFormat="1" ht="15">
      <c r="A652" s="170" t="s">
        <v>422</v>
      </c>
      <c r="B652" s="170" t="s">
        <v>309</v>
      </c>
      <c r="C652" s="170" t="s">
        <v>310</v>
      </c>
      <c r="D652" s="170" t="s">
        <v>310</v>
      </c>
      <c r="E652" s="170">
        <v>366</v>
      </c>
      <c r="F652" s="170">
        <v>395.2</v>
      </c>
      <c r="G652" s="170">
        <v>319.3</v>
      </c>
      <c r="H652" s="170">
        <v>339.4</v>
      </c>
      <c r="I652" s="170">
        <v>350</v>
      </c>
      <c r="J652" s="170">
        <v>370.5</v>
      </c>
      <c r="K652" s="170">
        <v>395.2</v>
      </c>
      <c r="L652" s="170">
        <v>392.2</v>
      </c>
      <c r="M652" s="170">
        <v>455.9</v>
      </c>
      <c r="N652" s="170">
        <v>402.9</v>
      </c>
      <c r="O652" s="170">
        <v>329.7</v>
      </c>
      <c r="P652" s="170">
        <v>318.60000000000002</v>
      </c>
      <c r="Q652" s="170">
        <v>336.3</v>
      </c>
      <c r="R652" s="170">
        <v>338.3</v>
      </c>
      <c r="S652" s="170">
        <v>368.1</v>
      </c>
      <c r="T652" s="170">
        <v>368.1</v>
      </c>
      <c r="U652" s="170">
        <v>368.1</v>
      </c>
      <c r="V652" s="170">
        <v>389.3</v>
      </c>
      <c r="W652" s="170">
        <v>381.7</v>
      </c>
      <c r="X652" s="170">
        <v>395</v>
      </c>
      <c r="Y652" s="170">
        <v>405.1</v>
      </c>
      <c r="Z652" s="170">
        <v>411.5</v>
      </c>
      <c r="AA652" s="170">
        <v>420.9</v>
      </c>
      <c r="AB652" s="170">
        <v>415.5</v>
      </c>
      <c r="AC652" s="170">
        <v>391.8</v>
      </c>
      <c r="AD652" s="170">
        <v>383.5</v>
      </c>
      <c r="AE652" s="170">
        <v>418.1</v>
      </c>
      <c r="AF652" s="170">
        <v>409.5</v>
      </c>
      <c r="AG652" s="170" t="s">
        <v>310</v>
      </c>
      <c r="AL652"/>
    </row>
    <row r="653" spans="1:38" s="170" customFormat="1" ht="15">
      <c r="A653" s="170" t="s">
        <v>422</v>
      </c>
      <c r="B653" s="170" t="s">
        <v>311</v>
      </c>
      <c r="C653" s="170" t="s">
        <v>310</v>
      </c>
      <c r="D653" s="170" t="s">
        <v>310</v>
      </c>
      <c r="E653" s="170">
        <v>1743.3</v>
      </c>
      <c r="F653" s="170">
        <v>0</v>
      </c>
      <c r="G653" s="170">
        <v>0</v>
      </c>
      <c r="H653" s="170">
        <v>0</v>
      </c>
      <c r="I653" s="170">
        <v>0</v>
      </c>
      <c r="J653" s="170">
        <v>0</v>
      </c>
      <c r="K653" s="170">
        <v>0</v>
      </c>
      <c r="L653" s="170">
        <v>0</v>
      </c>
      <c r="M653" s="170">
        <v>0</v>
      </c>
      <c r="N653" s="170">
        <v>0</v>
      </c>
      <c r="O653" s="170">
        <v>0</v>
      </c>
      <c r="P653" s="170">
        <v>0</v>
      </c>
      <c r="Q653" s="170">
        <v>0</v>
      </c>
      <c r="R653" s="170">
        <v>0</v>
      </c>
      <c r="S653" s="170">
        <v>0</v>
      </c>
      <c r="T653" s="170">
        <v>0</v>
      </c>
      <c r="U653" s="170">
        <v>0</v>
      </c>
      <c r="V653" s="170">
        <v>0</v>
      </c>
      <c r="W653" s="170">
        <v>0</v>
      </c>
      <c r="X653" s="170">
        <v>0</v>
      </c>
      <c r="Y653" s="170">
        <v>0</v>
      </c>
      <c r="Z653" s="170">
        <v>0</v>
      </c>
      <c r="AA653" s="170">
        <v>0</v>
      </c>
      <c r="AB653" s="170">
        <v>0</v>
      </c>
      <c r="AC653" s="170">
        <v>0</v>
      </c>
      <c r="AD653" s="170">
        <v>0</v>
      </c>
      <c r="AE653" s="170">
        <v>0</v>
      </c>
      <c r="AF653" s="170">
        <v>0</v>
      </c>
      <c r="AG653" s="170" t="s">
        <v>310</v>
      </c>
      <c r="AL653"/>
    </row>
    <row r="654" spans="1:38" s="170" customFormat="1" ht="15">
      <c r="A654" s="170" t="s">
        <v>422</v>
      </c>
      <c r="B654" s="170" t="s">
        <v>313</v>
      </c>
      <c r="C654" s="170" t="s">
        <v>310</v>
      </c>
      <c r="D654" s="170" t="s">
        <v>310</v>
      </c>
      <c r="E654" s="170">
        <v>782.5</v>
      </c>
      <c r="F654" s="170">
        <v>781.3</v>
      </c>
      <c r="G654" s="170">
        <v>735.8</v>
      </c>
      <c r="H654" s="170">
        <v>555.6</v>
      </c>
      <c r="I654" s="170">
        <v>583.6</v>
      </c>
      <c r="J654" s="170">
        <v>0</v>
      </c>
      <c r="K654" s="170">
        <v>0</v>
      </c>
      <c r="L654" s="170">
        <v>0</v>
      </c>
      <c r="M654" s="170">
        <v>0</v>
      </c>
      <c r="N654" s="170">
        <v>0</v>
      </c>
      <c r="O654" s="170">
        <v>0</v>
      </c>
      <c r="P654" s="170">
        <v>0</v>
      </c>
      <c r="Q654" s="170">
        <v>0</v>
      </c>
      <c r="R654" s="170">
        <v>0</v>
      </c>
      <c r="S654" s="170">
        <v>0</v>
      </c>
      <c r="T654" s="170">
        <v>0</v>
      </c>
      <c r="U654" s="170">
        <v>0</v>
      </c>
      <c r="V654" s="170">
        <v>0</v>
      </c>
      <c r="W654" s="170">
        <v>0</v>
      </c>
      <c r="X654" s="170">
        <v>0</v>
      </c>
      <c r="Y654" s="170">
        <v>0</v>
      </c>
      <c r="Z654" s="170">
        <v>0</v>
      </c>
      <c r="AA654" s="170">
        <v>0</v>
      </c>
      <c r="AB654" s="170">
        <v>0</v>
      </c>
      <c r="AC654" s="170">
        <v>0</v>
      </c>
      <c r="AD654" s="170">
        <v>0</v>
      </c>
      <c r="AE654" s="170">
        <v>0</v>
      </c>
      <c r="AF654" s="170">
        <v>0</v>
      </c>
      <c r="AG654" s="170" t="s">
        <v>310</v>
      </c>
      <c r="AL654"/>
    </row>
    <row r="655" spans="1:38" s="170" customFormat="1" ht="15">
      <c r="A655" s="170" t="s">
        <v>422</v>
      </c>
      <c r="B655" s="170" t="s">
        <v>28</v>
      </c>
      <c r="C655" s="170" t="s">
        <v>310</v>
      </c>
      <c r="D655" s="170" t="s">
        <v>310</v>
      </c>
      <c r="E655" s="170">
        <v>563.70000000000005</v>
      </c>
      <c r="F655" s="170">
        <v>602.6</v>
      </c>
      <c r="G655" s="170">
        <v>448.1</v>
      </c>
      <c r="H655" s="170">
        <v>504.9</v>
      </c>
      <c r="I655" s="170">
        <v>504.9</v>
      </c>
      <c r="J655" s="170">
        <v>567.5</v>
      </c>
      <c r="K655" s="170">
        <v>639.70000000000005</v>
      </c>
      <c r="L655" s="170">
        <v>634.70000000000005</v>
      </c>
      <c r="M655" s="170">
        <v>737.9</v>
      </c>
      <c r="N655" s="170">
        <v>652.1</v>
      </c>
      <c r="O655" s="170">
        <v>533.70000000000005</v>
      </c>
      <c r="P655" s="170">
        <v>504.9</v>
      </c>
      <c r="Q655" s="170">
        <v>504.9</v>
      </c>
      <c r="R655" s="170">
        <v>504.9</v>
      </c>
      <c r="S655" s="170">
        <v>504.9</v>
      </c>
      <c r="T655" s="170">
        <v>504.9</v>
      </c>
      <c r="U655" s="170">
        <v>504.9</v>
      </c>
      <c r="V655" s="170">
        <v>504.9</v>
      </c>
      <c r="W655" s="170">
        <v>504.9</v>
      </c>
      <c r="X655" s="170">
        <v>504.9</v>
      </c>
      <c r="Y655" s="170">
        <v>504.9</v>
      </c>
      <c r="Z655" s="170">
        <v>504.9</v>
      </c>
      <c r="AA655" s="170">
        <v>504.9</v>
      </c>
      <c r="AB655" s="170">
        <v>504.9</v>
      </c>
      <c r="AC655" s="170">
        <v>504.9</v>
      </c>
      <c r="AD655" s="170">
        <v>505.5</v>
      </c>
      <c r="AE655" s="170">
        <v>528.6</v>
      </c>
      <c r="AF655" s="170">
        <v>522.29999999999995</v>
      </c>
      <c r="AG655" s="170" t="s">
        <v>310</v>
      </c>
      <c r="AL655"/>
    </row>
    <row r="656" spans="1:38" s="170" customFormat="1" ht="15">
      <c r="A656" s="170" t="s">
        <v>422</v>
      </c>
      <c r="B656" s="170" t="s">
        <v>316</v>
      </c>
      <c r="C656" s="170" t="s">
        <v>310</v>
      </c>
      <c r="D656" s="170" t="s">
        <v>310</v>
      </c>
      <c r="E656" s="170">
        <v>0</v>
      </c>
      <c r="F656" s="170">
        <v>0</v>
      </c>
      <c r="G656" s="170">
        <v>0</v>
      </c>
      <c r="H656" s="170">
        <v>0</v>
      </c>
      <c r="I656" s="170">
        <v>0</v>
      </c>
      <c r="J656" s="170">
        <v>0</v>
      </c>
      <c r="K656" s="170">
        <v>0</v>
      </c>
      <c r="L656" s="170">
        <v>0</v>
      </c>
      <c r="M656" s="170">
        <v>0</v>
      </c>
      <c r="N656" s="170">
        <v>0</v>
      </c>
      <c r="O656" s="170">
        <v>0</v>
      </c>
      <c r="P656" s="170">
        <v>0</v>
      </c>
      <c r="Q656" s="170">
        <v>0</v>
      </c>
      <c r="R656" s="170">
        <v>0</v>
      </c>
      <c r="S656" s="170">
        <v>0</v>
      </c>
      <c r="T656" s="170">
        <v>0</v>
      </c>
      <c r="U656" s="170">
        <v>0</v>
      </c>
      <c r="V656" s="170">
        <v>0</v>
      </c>
      <c r="W656" s="170">
        <v>0</v>
      </c>
      <c r="X656" s="170">
        <v>0</v>
      </c>
      <c r="Y656" s="170">
        <v>0</v>
      </c>
      <c r="Z656" s="170">
        <v>0</v>
      </c>
      <c r="AA656" s="170">
        <v>0</v>
      </c>
      <c r="AB656" s="170">
        <v>0</v>
      </c>
      <c r="AC656" s="170">
        <v>0</v>
      </c>
      <c r="AD656" s="170">
        <v>0</v>
      </c>
      <c r="AE656" s="170">
        <v>0</v>
      </c>
      <c r="AF656" s="170">
        <v>0</v>
      </c>
      <c r="AG656" s="170" t="s">
        <v>310</v>
      </c>
      <c r="AL656"/>
    </row>
    <row r="657" spans="1:38" s="170" customFormat="1" ht="15">
      <c r="A657" s="170" t="s">
        <v>422</v>
      </c>
      <c r="B657" s="170" t="s">
        <v>318</v>
      </c>
      <c r="C657" s="170" t="s">
        <v>310</v>
      </c>
      <c r="D657" s="170" t="s">
        <v>310</v>
      </c>
      <c r="E657" s="170">
        <v>0</v>
      </c>
      <c r="F657" s="170">
        <v>0</v>
      </c>
      <c r="G657" s="170">
        <v>0</v>
      </c>
      <c r="H657" s="170">
        <v>0</v>
      </c>
      <c r="I657" s="170">
        <v>0</v>
      </c>
      <c r="J657" s="170">
        <v>0</v>
      </c>
      <c r="K657" s="170">
        <v>0</v>
      </c>
      <c r="L657" s="170">
        <v>0</v>
      </c>
      <c r="M657" s="170">
        <v>0</v>
      </c>
      <c r="N657" s="170">
        <v>0</v>
      </c>
      <c r="O657" s="170">
        <v>0</v>
      </c>
      <c r="P657" s="170">
        <v>0</v>
      </c>
      <c r="Q657" s="170">
        <v>0</v>
      </c>
      <c r="R657" s="170">
        <v>0</v>
      </c>
      <c r="S657" s="170">
        <v>0</v>
      </c>
      <c r="T657" s="170">
        <v>0</v>
      </c>
      <c r="U657" s="170">
        <v>0</v>
      </c>
      <c r="V657" s="170">
        <v>0</v>
      </c>
      <c r="W657" s="170">
        <v>0</v>
      </c>
      <c r="X657" s="170">
        <v>0</v>
      </c>
      <c r="Y657" s="170">
        <v>0</v>
      </c>
      <c r="Z657" s="170">
        <v>0</v>
      </c>
      <c r="AA657" s="170">
        <v>0</v>
      </c>
      <c r="AB657" s="170">
        <v>0</v>
      </c>
      <c r="AC657" s="170">
        <v>0</v>
      </c>
      <c r="AD657" s="170">
        <v>0</v>
      </c>
      <c r="AE657" s="170">
        <v>0</v>
      </c>
      <c r="AF657" s="170">
        <v>0</v>
      </c>
      <c r="AG657" s="170" t="s">
        <v>310</v>
      </c>
      <c r="AL657"/>
    </row>
    <row r="658" spans="1:38" s="170" customFormat="1" ht="15">
      <c r="A658" s="170" t="s">
        <v>423</v>
      </c>
      <c r="B658" s="170" t="s">
        <v>309</v>
      </c>
      <c r="C658" s="170" t="s">
        <v>310</v>
      </c>
      <c r="D658" s="170" t="s">
        <v>310</v>
      </c>
      <c r="E658" s="170">
        <v>781.1</v>
      </c>
      <c r="F658" s="170">
        <v>778.5</v>
      </c>
      <c r="G658" s="170">
        <v>775.8</v>
      </c>
      <c r="H658" s="170">
        <v>789.5</v>
      </c>
      <c r="I658" s="170">
        <v>801.1</v>
      </c>
      <c r="J658" s="170">
        <v>729.7</v>
      </c>
      <c r="K658" s="170">
        <v>752.4</v>
      </c>
      <c r="L658" s="170">
        <v>691.9</v>
      </c>
      <c r="M658" s="170">
        <v>689.6</v>
      </c>
      <c r="N658" s="170">
        <v>791.6</v>
      </c>
      <c r="O658" s="170">
        <v>732.2</v>
      </c>
      <c r="P658" s="170">
        <v>718.2</v>
      </c>
      <c r="Q658" s="170">
        <v>715.6</v>
      </c>
      <c r="R658" s="170">
        <v>742.9</v>
      </c>
      <c r="S658" s="170">
        <v>739.8</v>
      </c>
      <c r="T658" s="170">
        <v>813.5</v>
      </c>
      <c r="U658" s="170">
        <v>843.1</v>
      </c>
      <c r="V658" s="170">
        <v>753.3</v>
      </c>
      <c r="W658" s="170">
        <v>652.1</v>
      </c>
      <c r="X658" s="170">
        <v>782.6</v>
      </c>
      <c r="Y658" s="170">
        <v>807.9</v>
      </c>
      <c r="Z658" s="170">
        <v>709.4</v>
      </c>
      <c r="AA658" s="170">
        <v>749.5</v>
      </c>
      <c r="AB658" s="170">
        <v>637.9</v>
      </c>
      <c r="AC658" s="170">
        <v>571.70000000000005</v>
      </c>
      <c r="AD658" s="170">
        <v>660</v>
      </c>
      <c r="AE658" s="170">
        <v>579</v>
      </c>
      <c r="AF658" s="170">
        <v>670.1</v>
      </c>
      <c r="AG658" s="170">
        <v>578.1</v>
      </c>
      <c r="AL658"/>
    </row>
    <row r="659" spans="1:38" s="170" customFormat="1" ht="15">
      <c r="A659" s="170" t="s">
        <v>423</v>
      </c>
      <c r="B659" s="170" t="s">
        <v>311</v>
      </c>
      <c r="C659" s="170" t="s">
        <v>310</v>
      </c>
      <c r="D659" s="170" t="s">
        <v>310</v>
      </c>
      <c r="E659" s="170">
        <v>985.3</v>
      </c>
      <c r="F659" s="170">
        <v>1114.2</v>
      </c>
      <c r="G659" s="170">
        <v>1025.7</v>
      </c>
      <c r="H659" s="170">
        <v>1009.8</v>
      </c>
      <c r="I659" s="170">
        <v>988.9</v>
      </c>
      <c r="J659" s="170">
        <v>915.3</v>
      </c>
      <c r="K659" s="170">
        <v>1008.1</v>
      </c>
      <c r="L659" s="170">
        <v>993.9</v>
      </c>
      <c r="M659" s="170">
        <v>970</v>
      </c>
      <c r="N659" s="170">
        <v>1030.8</v>
      </c>
      <c r="O659" s="170">
        <v>978</v>
      </c>
      <c r="P659" s="170">
        <v>1024.4000000000001</v>
      </c>
      <c r="Q659" s="170">
        <v>1033</v>
      </c>
      <c r="R659" s="170">
        <v>1019.1</v>
      </c>
      <c r="S659" s="170">
        <v>1053.0999999999999</v>
      </c>
      <c r="T659" s="170">
        <v>1068.4000000000001</v>
      </c>
      <c r="U659" s="170">
        <v>1064.3</v>
      </c>
      <c r="V659" s="170">
        <v>1004.1</v>
      </c>
      <c r="W659" s="170">
        <v>1047.9000000000001</v>
      </c>
      <c r="X659" s="170">
        <v>1078.5</v>
      </c>
      <c r="Y659" s="170">
        <v>1086.9000000000001</v>
      </c>
      <c r="Z659" s="170">
        <v>1088.5999999999999</v>
      </c>
      <c r="AA659" s="170">
        <v>1102.0999999999999</v>
      </c>
      <c r="AB659" s="170">
        <v>1117.3</v>
      </c>
      <c r="AC659" s="170">
        <v>1093.4000000000001</v>
      </c>
      <c r="AD659" s="170">
        <v>1073.5</v>
      </c>
      <c r="AE659" s="170">
        <v>1115.5999999999999</v>
      </c>
      <c r="AF659" s="170">
        <v>1081.2</v>
      </c>
      <c r="AG659" s="170">
        <v>1081.2</v>
      </c>
      <c r="AL659"/>
    </row>
    <row r="660" spans="1:38" s="170" customFormat="1" ht="15">
      <c r="A660" s="170" t="s">
        <v>423</v>
      </c>
      <c r="B660" s="170" t="s">
        <v>313</v>
      </c>
      <c r="C660" s="170" t="s">
        <v>310</v>
      </c>
      <c r="D660" s="170" t="s">
        <v>310</v>
      </c>
      <c r="E660" s="170">
        <v>381.8</v>
      </c>
      <c r="F660" s="170">
        <v>324.89999999999998</v>
      </c>
      <c r="G660" s="170">
        <v>334.8</v>
      </c>
      <c r="H660" s="170">
        <v>379.8</v>
      </c>
      <c r="I660" s="170">
        <v>507.2</v>
      </c>
      <c r="J660" s="170">
        <v>423.5</v>
      </c>
      <c r="K660" s="170">
        <v>358.9</v>
      </c>
      <c r="L660" s="170">
        <v>347.6</v>
      </c>
      <c r="M660" s="170">
        <v>438.4</v>
      </c>
      <c r="N660" s="170">
        <v>380.2</v>
      </c>
      <c r="O660" s="170">
        <v>385.7</v>
      </c>
      <c r="P660" s="170">
        <v>331.6</v>
      </c>
      <c r="Q660" s="170">
        <v>338.9</v>
      </c>
      <c r="R660" s="170">
        <v>311.39999999999998</v>
      </c>
      <c r="S660" s="170">
        <v>424.9</v>
      </c>
      <c r="T660" s="170">
        <v>545.79999999999995</v>
      </c>
      <c r="U660" s="170">
        <v>524.6</v>
      </c>
      <c r="V660" s="170">
        <v>444.9</v>
      </c>
      <c r="W660" s="170">
        <v>412.5</v>
      </c>
      <c r="X660" s="170">
        <v>439.3</v>
      </c>
      <c r="Y660" s="170">
        <v>490.4</v>
      </c>
      <c r="Z660" s="170">
        <v>732.1</v>
      </c>
      <c r="AA660" s="170">
        <v>851.9</v>
      </c>
      <c r="AB660" s="170">
        <v>868.7</v>
      </c>
      <c r="AC660" s="170">
        <v>865.6</v>
      </c>
      <c r="AD660" s="170">
        <v>863.5</v>
      </c>
      <c r="AE660" s="170">
        <v>892.5</v>
      </c>
      <c r="AF660" s="170">
        <v>877.2</v>
      </c>
      <c r="AG660" s="170">
        <v>877.2</v>
      </c>
      <c r="AL660"/>
    </row>
    <row r="661" spans="1:38" s="170" customFormat="1" ht="15">
      <c r="A661" s="170" t="s">
        <v>423</v>
      </c>
      <c r="B661" s="170" t="s">
        <v>28</v>
      </c>
      <c r="C661" s="170" t="s">
        <v>310</v>
      </c>
      <c r="D661" s="170" t="s">
        <v>310</v>
      </c>
      <c r="E661" s="170">
        <v>0</v>
      </c>
      <c r="F661" s="170">
        <v>0</v>
      </c>
      <c r="G661" s="170">
        <v>0</v>
      </c>
      <c r="H661" s="170">
        <v>0</v>
      </c>
      <c r="I661" s="170">
        <v>0</v>
      </c>
      <c r="J661" s="170">
        <v>0</v>
      </c>
      <c r="K661" s="170">
        <v>235.5</v>
      </c>
      <c r="L661" s="170">
        <v>238.9</v>
      </c>
      <c r="M661" s="170">
        <v>239.1</v>
      </c>
      <c r="N661" s="170">
        <v>236.1</v>
      </c>
      <c r="O661" s="170">
        <v>236.3</v>
      </c>
      <c r="P661" s="170">
        <v>249.6</v>
      </c>
      <c r="Q661" s="170">
        <v>255.3</v>
      </c>
      <c r="R661" s="170">
        <v>228.3</v>
      </c>
      <c r="S661" s="170">
        <v>230.5</v>
      </c>
      <c r="T661" s="170">
        <v>227.7</v>
      </c>
      <c r="U661" s="170">
        <v>218.5</v>
      </c>
      <c r="V661" s="170">
        <v>219.7</v>
      </c>
      <c r="W661" s="170">
        <v>220.9</v>
      </c>
      <c r="X661" s="170">
        <v>252.6</v>
      </c>
      <c r="Y661" s="170">
        <v>270.3</v>
      </c>
      <c r="Z661" s="170">
        <v>263.10000000000002</v>
      </c>
      <c r="AA661" s="170">
        <v>247.5</v>
      </c>
      <c r="AB661" s="170">
        <v>237.1</v>
      </c>
      <c r="AC661" s="170">
        <v>271.3</v>
      </c>
      <c r="AD661" s="170">
        <v>284.8</v>
      </c>
      <c r="AE661" s="170">
        <v>282.89999999999998</v>
      </c>
      <c r="AF661" s="170">
        <v>307.2</v>
      </c>
      <c r="AG661" s="170">
        <v>307.2</v>
      </c>
      <c r="AL661"/>
    </row>
    <row r="662" spans="1:38" s="170" customFormat="1" ht="15">
      <c r="A662" s="170" t="s">
        <v>423</v>
      </c>
      <c r="B662" s="170" t="s">
        <v>316</v>
      </c>
      <c r="C662" s="170" t="s">
        <v>310</v>
      </c>
      <c r="D662" s="170" t="s">
        <v>310</v>
      </c>
      <c r="E662" s="170">
        <v>0</v>
      </c>
      <c r="F662" s="170">
        <v>0</v>
      </c>
      <c r="G662" s="170">
        <v>0</v>
      </c>
      <c r="H662" s="170">
        <v>0</v>
      </c>
      <c r="I662" s="170">
        <v>0</v>
      </c>
      <c r="J662" s="170">
        <v>0</v>
      </c>
      <c r="K662" s="170">
        <v>0</v>
      </c>
      <c r="L662" s="170">
        <v>0</v>
      </c>
      <c r="M662" s="170">
        <v>0</v>
      </c>
      <c r="N662" s="170">
        <v>0</v>
      </c>
      <c r="O662" s="170">
        <v>0</v>
      </c>
      <c r="P662" s="170">
        <v>0</v>
      </c>
      <c r="Q662" s="170">
        <v>0</v>
      </c>
      <c r="R662" s="170">
        <v>0</v>
      </c>
      <c r="S662" s="170">
        <v>0</v>
      </c>
      <c r="T662" s="170">
        <v>0</v>
      </c>
      <c r="U662" s="170">
        <v>0</v>
      </c>
      <c r="V662" s="170">
        <v>0</v>
      </c>
      <c r="W662" s="170">
        <v>0</v>
      </c>
      <c r="X662" s="170">
        <v>0</v>
      </c>
      <c r="Y662" s="170">
        <v>0</v>
      </c>
      <c r="Z662" s="170">
        <v>0</v>
      </c>
      <c r="AA662" s="170">
        <v>0</v>
      </c>
      <c r="AB662" s="170">
        <v>0</v>
      </c>
      <c r="AC662" s="170">
        <v>0</v>
      </c>
      <c r="AD662" s="170">
        <v>0</v>
      </c>
      <c r="AE662" s="170">
        <v>0</v>
      </c>
      <c r="AF662" s="170">
        <v>0</v>
      </c>
      <c r="AG662" s="170">
        <v>0</v>
      </c>
      <c r="AL662"/>
    </row>
    <row r="663" spans="1:38" s="170" customFormat="1" ht="15">
      <c r="A663" s="170" t="s">
        <v>423</v>
      </c>
      <c r="B663" s="170" t="s">
        <v>318</v>
      </c>
      <c r="C663" s="170" t="s">
        <v>310</v>
      </c>
      <c r="D663" s="170" t="s">
        <v>310</v>
      </c>
      <c r="E663" s="170">
        <v>0</v>
      </c>
      <c r="F663" s="170">
        <v>0</v>
      </c>
      <c r="G663" s="170">
        <v>0</v>
      </c>
      <c r="H663" s="170">
        <v>0</v>
      </c>
      <c r="I663" s="170">
        <v>0</v>
      </c>
      <c r="J663" s="170">
        <v>0</v>
      </c>
      <c r="K663" s="170">
        <v>577.9</v>
      </c>
      <c r="L663" s="170">
        <v>555.79999999999995</v>
      </c>
      <c r="M663" s="170">
        <v>545.9</v>
      </c>
      <c r="N663" s="170">
        <v>532.6</v>
      </c>
      <c r="O663" s="170">
        <v>534</v>
      </c>
      <c r="P663" s="170">
        <v>563.1</v>
      </c>
      <c r="Q663" s="170">
        <v>571.20000000000005</v>
      </c>
      <c r="R663" s="170">
        <v>0</v>
      </c>
      <c r="S663" s="170">
        <v>0</v>
      </c>
      <c r="T663" s="170">
        <v>0</v>
      </c>
      <c r="U663" s="170">
        <v>0</v>
      </c>
      <c r="V663" s="170">
        <v>0</v>
      </c>
      <c r="W663" s="170">
        <v>0</v>
      </c>
      <c r="X663" s="170">
        <v>0</v>
      </c>
      <c r="Y663" s="170">
        <v>0</v>
      </c>
      <c r="Z663" s="170">
        <v>0</v>
      </c>
      <c r="AA663" s="170">
        <v>0</v>
      </c>
      <c r="AB663" s="170">
        <v>797.5</v>
      </c>
      <c r="AC663" s="170">
        <v>790.5</v>
      </c>
      <c r="AD663" s="170">
        <v>788.3</v>
      </c>
      <c r="AE663" s="170">
        <v>787.3</v>
      </c>
      <c r="AF663" s="170">
        <v>786.8</v>
      </c>
      <c r="AG663" s="170">
        <v>786.2</v>
      </c>
      <c r="AL663"/>
    </row>
    <row r="664" spans="1:38" s="170" customFormat="1" ht="15">
      <c r="A664" s="170" t="s">
        <v>424</v>
      </c>
      <c r="B664" s="170" t="s">
        <v>309</v>
      </c>
      <c r="C664" s="170">
        <v>3.2</v>
      </c>
      <c r="D664" s="170">
        <v>4.4000000000000004</v>
      </c>
      <c r="E664" s="170">
        <v>3.8</v>
      </c>
      <c r="F664" s="170">
        <v>4</v>
      </c>
      <c r="G664" s="170">
        <v>5</v>
      </c>
      <c r="H664" s="170">
        <v>4.0999999999999996</v>
      </c>
      <c r="I664" s="170">
        <v>5.9</v>
      </c>
      <c r="J664" s="170">
        <v>4.7</v>
      </c>
      <c r="K664" s="170">
        <v>4.8</v>
      </c>
      <c r="L664" s="170">
        <v>5.4</v>
      </c>
      <c r="M664" s="170">
        <v>3.4</v>
      </c>
      <c r="N664" s="170">
        <v>5</v>
      </c>
      <c r="O664" s="170">
        <v>4.8</v>
      </c>
      <c r="P664" s="170">
        <v>7.8</v>
      </c>
      <c r="Q664" s="170">
        <v>6.5</v>
      </c>
      <c r="R664" s="170">
        <v>4.9000000000000004</v>
      </c>
      <c r="S664" s="170">
        <v>6.2</v>
      </c>
      <c r="T664" s="170">
        <v>6.7</v>
      </c>
      <c r="U664" s="170">
        <v>5.7</v>
      </c>
      <c r="V664" s="170">
        <v>14.7</v>
      </c>
      <c r="W664" s="170">
        <v>27</v>
      </c>
      <c r="X664" s="170">
        <v>21.6</v>
      </c>
      <c r="Y664" s="170">
        <v>12.6</v>
      </c>
      <c r="Z664" s="170">
        <v>13.8</v>
      </c>
      <c r="AA664" s="170">
        <v>13.4</v>
      </c>
      <c r="AB664" s="170">
        <v>14</v>
      </c>
      <c r="AC664" s="170">
        <v>13.5</v>
      </c>
      <c r="AD664" s="170">
        <v>14.1</v>
      </c>
      <c r="AE664" s="170">
        <v>14.2</v>
      </c>
      <c r="AF664" s="170">
        <v>14.4</v>
      </c>
      <c r="AG664" s="170">
        <v>10.5</v>
      </c>
      <c r="AL664"/>
    </row>
    <row r="665" spans="1:38" s="170" customFormat="1" ht="15">
      <c r="A665" s="170" t="s">
        <v>424</v>
      </c>
      <c r="B665" s="170" t="s">
        <v>311</v>
      </c>
      <c r="C665" s="170">
        <v>1173.7</v>
      </c>
      <c r="D665" s="170">
        <v>1187.9000000000001</v>
      </c>
      <c r="E665" s="170">
        <v>737.9</v>
      </c>
      <c r="F665" s="170">
        <v>754.9</v>
      </c>
      <c r="G665" s="170">
        <v>682.9</v>
      </c>
      <c r="H665" s="170">
        <v>606.5</v>
      </c>
      <c r="I665" s="170">
        <v>686.8</v>
      </c>
      <c r="J665" s="170">
        <v>669.9</v>
      </c>
      <c r="K665" s="170">
        <v>675.8</v>
      </c>
      <c r="L665" s="170">
        <v>705.2</v>
      </c>
      <c r="M665" s="170">
        <v>651.79999999999995</v>
      </c>
      <c r="N665" s="170">
        <v>777.5</v>
      </c>
      <c r="O665" s="170">
        <v>712.1</v>
      </c>
      <c r="P665" s="170">
        <v>712.1</v>
      </c>
      <c r="Q665" s="170">
        <v>746.9</v>
      </c>
      <c r="R665" s="170">
        <v>835.6</v>
      </c>
      <c r="S665" s="170">
        <v>843.8</v>
      </c>
      <c r="T665" s="170">
        <v>827.6</v>
      </c>
      <c r="U665" s="170">
        <v>939.9</v>
      </c>
      <c r="V665" s="170">
        <v>905.7</v>
      </c>
      <c r="W665" s="170">
        <v>958.1</v>
      </c>
      <c r="X665" s="170">
        <v>911.5</v>
      </c>
      <c r="Y665" s="170">
        <v>972.4</v>
      </c>
      <c r="Z665" s="170">
        <v>1312.1</v>
      </c>
      <c r="AA665" s="170">
        <v>1390.4</v>
      </c>
      <c r="AB665" s="170">
        <v>1629.5</v>
      </c>
      <c r="AC665" s="170">
        <v>1572.7</v>
      </c>
      <c r="AD665" s="170">
        <v>1572.6</v>
      </c>
      <c r="AE665" s="170">
        <v>1631.7</v>
      </c>
      <c r="AF665" s="170">
        <v>1689.2</v>
      </c>
      <c r="AG665" s="170">
        <v>1744.7</v>
      </c>
      <c r="AL665"/>
    </row>
    <row r="666" spans="1:38" s="170" customFormat="1" ht="15">
      <c r="A666" s="170" t="s">
        <v>424</v>
      </c>
      <c r="B666" s="170" t="s">
        <v>313</v>
      </c>
      <c r="C666" s="170">
        <v>1657</v>
      </c>
      <c r="D666" s="170">
        <v>1271.5999999999999</v>
      </c>
      <c r="E666" s="170">
        <v>2643.5</v>
      </c>
      <c r="F666" s="170">
        <v>3852</v>
      </c>
      <c r="G666" s="170">
        <v>666.3</v>
      </c>
      <c r="H666" s="170">
        <v>1046.2</v>
      </c>
      <c r="I666" s="170">
        <v>393.3</v>
      </c>
      <c r="J666" s="170">
        <v>382.1</v>
      </c>
      <c r="K666" s="170">
        <v>373.9</v>
      </c>
      <c r="L666" s="170">
        <v>375.6</v>
      </c>
      <c r="M666" s="170">
        <v>404.2</v>
      </c>
      <c r="N666" s="170">
        <v>387</v>
      </c>
      <c r="O666" s="170">
        <v>283.89999999999998</v>
      </c>
      <c r="P666" s="170">
        <v>319.10000000000002</v>
      </c>
      <c r="Q666" s="170">
        <v>349.2</v>
      </c>
      <c r="R666" s="170">
        <v>405.1</v>
      </c>
      <c r="S666" s="170">
        <v>329.6</v>
      </c>
      <c r="T666" s="170">
        <v>453.1</v>
      </c>
      <c r="U666" s="170">
        <v>456.5</v>
      </c>
      <c r="V666" s="170">
        <v>381.1</v>
      </c>
      <c r="W666" s="170">
        <v>323.10000000000002</v>
      </c>
      <c r="X666" s="170">
        <v>408.7</v>
      </c>
      <c r="Y666" s="170">
        <v>459.3</v>
      </c>
      <c r="Z666" s="170">
        <v>460</v>
      </c>
      <c r="AA666" s="170">
        <v>491.9</v>
      </c>
      <c r="AB666" s="170">
        <v>578.9</v>
      </c>
      <c r="AC666" s="170">
        <v>591.5</v>
      </c>
      <c r="AD666" s="170">
        <v>592.79999999999995</v>
      </c>
      <c r="AE666" s="170">
        <v>520</v>
      </c>
      <c r="AF666" s="170">
        <v>521.6</v>
      </c>
      <c r="AG666" s="170">
        <v>545.5</v>
      </c>
      <c r="AL666"/>
    </row>
    <row r="667" spans="1:38" s="170" customFormat="1" ht="15">
      <c r="A667" s="170" t="s">
        <v>424</v>
      </c>
      <c r="B667" s="170" t="s">
        <v>28</v>
      </c>
      <c r="C667" s="170">
        <v>0</v>
      </c>
      <c r="D667" s="170">
        <v>0</v>
      </c>
      <c r="E667" s="170">
        <v>0</v>
      </c>
      <c r="F667" s="170">
        <v>302.89999999999998</v>
      </c>
      <c r="G667" s="170">
        <v>302.60000000000002</v>
      </c>
      <c r="H667" s="170">
        <v>303.5</v>
      </c>
      <c r="I667" s="170">
        <v>259.3</v>
      </c>
      <c r="J667" s="170">
        <v>259.60000000000002</v>
      </c>
      <c r="K667" s="170">
        <v>258.2</v>
      </c>
      <c r="L667" s="170">
        <v>297.5</v>
      </c>
      <c r="M667" s="170">
        <v>294.3</v>
      </c>
      <c r="N667" s="170">
        <v>329.4</v>
      </c>
      <c r="O667" s="170">
        <v>289.89999999999998</v>
      </c>
      <c r="P667" s="170">
        <v>284.5</v>
      </c>
      <c r="Q667" s="170">
        <v>289.60000000000002</v>
      </c>
      <c r="R667" s="170">
        <v>284.5</v>
      </c>
      <c r="S667" s="170">
        <v>284.2</v>
      </c>
      <c r="T667" s="170">
        <v>323.60000000000002</v>
      </c>
      <c r="U667" s="170">
        <v>283.10000000000002</v>
      </c>
      <c r="V667" s="170">
        <v>300</v>
      </c>
      <c r="W667" s="170">
        <v>520.1</v>
      </c>
      <c r="X667" s="170">
        <v>478.9</v>
      </c>
      <c r="Y667" s="170">
        <v>352.8</v>
      </c>
      <c r="Z667" s="170">
        <v>349.1</v>
      </c>
      <c r="AA667" s="170">
        <v>345</v>
      </c>
      <c r="AB667" s="170">
        <v>344.3</v>
      </c>
      <c r="AC667" s="170">
        <v>341.9</v>
      </c>
      <c r="AD667" s="170">
        <v>354.5</v>
      </c>
      <c r="AE667" s="170">
        <v>342.5</v>
      </c>
      <c r="AF667" s="170">
        <v>335.6</v>
      </c>
      <c r="AG667" s="170">
        <v>335.6</v>
      </c>
      <c r="AL667"/>
    </row>
    <row r="668" spans="1:38" s="170" customFormat="1" ht="15">
      <c r="A668" s="170" t="s">
        <v>424</v>
      </c>
      <c r="B668" s="170" t="s">
        <v>316</v>
      </c>
      <c r="C668" s="170">
        <v>391.7</v>
      </c>
      <c r="D668" s="170">
        <v>411.4</v>
      </c>
      <c r="E668" s="170">
        <v>395.8</v>
      </c>
      <c r="F668" s="170">
        <v>407.3</v>
      </c>
      <c r="G668" s="170">
        <v>406.6</v>
      </c>
      <c r="H668" s="170">
        <v>389.8</v>
      </c>
      <c r="I668" s="170">
        <v>384.9</v>
      </c>
      <c r="J668" s="170">
        <v>368.4</v>
      </c>
      <c r="K668" s="170">
        <v>394.7</v>
      </c>
      <c r="L668" s="170">
        <v>394.5</v>
      </c>
      <c r="M668" s="170">
        <v>401.2</v>
      </c>
      <c r="N668" s="170">
        <v>451.9</v>
      </c>
      <c r="O668" s="170">
        <v>427.7</v>
      </c>
      <c r="P668" s="170">
        <v>418.2</v>
      </c>
      <c r="Q668" s="170">
        <v>415.3</v>
      </c>
      <c r="R668" s="170">
        <v>385.4</v>
      </c>
      <c r="S668" s="170">
        <v>392</v>
      </c>
      <c r="T668" s="170">
        <v>389.6</v>
      </c>
      <c r="U668" s="170">
        <v>379.1</v>
      </c>
      <c r="V668" s="170">
        <v>381.3</v>
      </c>
      <c r="W668" s="170">
        <v>422.3</v>
      </c>
      <c r="X668" s="170">
        <v>449.1</v>
      </c>
      <c r="Y668" s="170">
        <v>478.4</v>
      </c>
      <c r="Z668" s="170">
        <v>439.6</v>
      </c>
      <c r="AA668" s="170">
        <v>403.3</v>
      </c>
      <c r="AB668" s="170">
        <v>407</v>
      </c>
      <c r="AC668" s="170">
        <v>392</v>
      </c>
      <c r="AD668" s="170">
        <v>388.9</v>
      </c>
      <c r="AE668" s="170">
        <v>399.3</v>
      </c>
      <c r="AF668" s="170">
        <v>381.2</v>
      </c>
      <c r="AG668" s="170">
        <v>381.2</v>
      </c>
      <c r="AL668"/>
    </row>
    <row r="669" spans="1:38" s="170" customFormat="1" ht="15">
      <c r="A669" s="170" t="s">
        <v>424</v>
      </c>
      <c r="B669" s="170" t="s">
        <v>318</v>
      </c>
      <c r="C669" s="170">
        <v>472</v>
      </c>
      <c r="D669" s="170">
        <v>463.7</v>
      </c>
      <c r="E669" s="170">
        <v>462.3</v>
      </c>
      <c r="F669" s="170">
        <v>464.4</v>
      </c>
      <c r="G669" s="170">
        <v>470.7</v>
      </c>
      <c r="H669" s="170">
        <v>472.5</v>
      </c>
      <c r="I669" s="170">
        <v>468.2</v>
      </c>
      <c r="J669" s="170">
        <v>451.8</v>
      </c>
      <c r="K669" s="170">
        <v>489.1</v>
      </c>
      <c r="L669" s="170">
        <v>479.9</v>
      </c>
      <c r="M669" s="170">
        <v>490.4</v>
      </c>
      <c r="N669" s="170">
        <v>536.1</v>
      </c>
      <c r="O669" s="170">
        <v>486.9</v>
      </c>
      <c r="P669" s="170">
        <v>484</v>
      </c>
      <c r="Q669" s="170">
        <v>487.2</v>
      </c>
      <c r="R669" s="170">
        <v>474.7</v>
      </c>
      <c r="S669" s="170">
        <v>497.7</v>
      </c>
      <c r="T669" s="170">
        <v>492.3</v>
      </c>
      <c r="U669" s="170">
        <v>500.3</v>
      </c>
      <c r="V669" s="170">
        <v>509.9</v>
      </c>
      <c r="W669" s="170">
        <v>484.8</v>
      </c>
      <c r="X669" s="170">
        <v>569</v>
      </c>
      <c r="Y669" s="170">
        <v>600.79999999999995</v>
      </c>
      <c r="Z669" s="170">
        <v>524.1</v>
      </c>
      <c r="AA669" s="170">
        <v>524.1</v>
      </c>
      <c r="AB669" s="170">
        <v>537.70000000000005</v>
      </c>
      <c r="AC669" s="170">
        <v>531.6</v>
      </c>
      <c r="AD669" s="170">
        <v>518.4</v>
      </c>
      <c r="AE669" s="170">
        <v>520.1</v>
      </c>
      <c r="AF669" s="170">
        <v>507.9</v>
      </c>
      <c r="AG669" s="170">
        <v>502.2</v>
      </c>
      <c r="AL669"/>
    </row>
    <row r="670" spans="1:38" s="170" customFormat="1" ht="15">
      <c r="A670" s="170" t="s">
        <v>425</v>
      </c>
      <c r="B670" s="170" t="s">
        <v>309</v>
      </c>
      <c r="C670" s="170" t="s">
        <v>310</v>
      </c>
      <c r="D670" s="170" t="s">
        <v>310</v>
      </c>
      <c r="E670" s="170">
        <v>860</v>
      </c>
      <c r="F670" s="170">
        <v>854</v>
      </c>
      <c r="G670" s="170">
        <v>855.8</v>
      </c>
      <c r="H670" s="170">
        <v>835.9</v>
      </c>
      <c r="I670" s="170">
        <v>790.7</v>
      </c>
      <c r="J670" s="170">
        <v>762.3</v>
      </c>
      <c r="K670" s="170">
        <v>756</v>
      </c>
      <c r="L670" s="170">
        <v>814.2</v>
      </c>
      <c r="M670" s="170">
        <v>800.6</v>
      </c>
      <c r="N670" s="170">
        <v>821.8</v>
      </c>
      <c r="O670" s="170">
        <v>834.8</v>
      </c>
      <c r="P670" s="170">
        <v>858.9</v>
      </c>
      <c r="Q670" s="170">
        <v>890.5</v>
      </c>
      <c r="R670" s="170">
        <v>696.5</v>
      </c>
      <c r="S670" s="170">
        <v>698.1</v>
      </c>
      <c r="T670" s="170">
        <v>685.3</v>
      </c>
      <c r="U670" s="170">
        <v>665</v>
      </c>
      <c r="V670" s="170">
        <v>647.5</v>
      </c>
      <c r="W670" s="170">
        <v>638.79999999999995</v>
      </c>
      <c r="X670" s="170">
        <v>614.29999999999995</v>
      </c>
      <c r="Y670" s="170">
        <v>602.20000000000005</v>
      </c>
      <c r="Z670" s="170">
        <v>568.4</v>
      </c>
      <c r="AA670" s="170">
        <v>548.9</v>
      </c>
      <c r="AB670" s="170">
        <v>509.2</v>
      </c>
      <c r="AC670" s="170">
        <v>470.8</v>
      </c>
      <c r="AD670" s="170">
        <v>461.1</v>
      </c>
      <c r="AE670" s="170">
        <v>447</v>
      </c>
      <c r="AF670" s="170">
        <v>401.1</v>
      </c>
      <c r="AG670" s="170" t="s">
        <v>310</v>
      </c>
      <c r="AL670"/>
    </row>
    <row r="671" spans="1:38" s="170" customFormat="1" ht="15">
      <c r="A671" s="170" t="s">
        <v>425</v>
      </c>
      <c r="B671" s="170" t="s">
        <v>311</v>
      </c>
      <c r="C671" s="170" t="s">
        <v>310</v>
      </c>
      <c r="D671" s="170" t="s">
        <v>310</v>
      </c>
      <c r="E671" s="170">
        <v>0</v>
      </c>
      <c r="F671" s="170">
        <v>0</v>
      </c>
      <c r="G671" s="170">
        <v>0</v>
      </c>
      <c r="H671" s="170">
        <v>0</v>
      </c>
      <c r="I671" s="170">
        <v>0</v>
      </c>
      <c r="J671" s="170">
        <v>0</v>
      </c>
      <c r="K671" s="170">
        <v>0</v>
      </c>
      <c r="L671" s="170">
        <v>0</v>
      </c>
      <c r="M671" s="170">
        <v>0</v>
      </c>
      <c r="N671" s="170">
        <v>0</v>
      </c>
      <c r="O671" s="170">
        <v>0</v>
      </c>
      <c r="P671" s="170">
        <v>0</v>
      </c>
      <c r="Q671" s="170">
        <v>0</v>
      </c>
      <c r="R671" s="170">
        <v>0</v>
      </c>
      <c r="S671" s="170">
        <v>0</v>
      </c>
      <c r="T671" s="170">
        <v>0</v>
      </c>
      <c r="U671" s="170">
        <v>0</v>
      </c>
      <c r="V671" s="170">
        <v>0</v>
      </c>
      <c r="W671" s="170">
        <v>0</v>
      </c>
      <c r="X671" s="170">
        <v>0</v>
      </c>
      <c r="Y671" s="170">
        <v>0</v>
      </c>
      <c r="Z671" s="170">
        <v>0</v>
      </c>
      <c r="AA671" s="170">
        <v>0</v>
      </c>
      <c r="AB671" s="170">
        <v>0</v>
      </c>
      <c r="AC671" s="170">
        <v>0</v>
      </c>
      <c r="AD671" s="170">
        <v>0</v>
      </c>
      <c r="AE671" s="170">
        <v>0</v>
      </c>
      <c r="AF671" s="170">
        <v>0</v>
      </c>
      <c r="AG671" s="170" t="s">
        <v>310</v>
      </c>
      <c r="AL671"/>
    </row>
    <row r="672" spans="1:38" s="170" customFormat="1" ht="15">
      <c r="A672" s="170" t="s">
        <v>425</v>
      </c>
      <c r="B672" s="170" t="s">
        <v>313</v>
      </c>
      <c r="C672" s="170" t="s">
        <v>310</v>
      </c>
      <c r="D672" s="170" t="s">
        <v>310</v>
      </c>
      <c r="E672" s="170">
        <v>1066.2</v>
      </c>
      <c r="F672" s="170">
        <v>1067.5999999999999</v>
      </c>
      <c r="G672" s="170">
        <v>1066.8</v>
      </c>
      <c r="H672" s="170">
        <v>1067</v>
      </c>
      <c r="I672" s="170">
        <v>1067.7</v>
      </c>
      <c r="J672" s="170">
        <v>1067.7</v>
      </c>
      <c r="K672" s="170">
        <v>1067.9000000000001</v>
      </c>
      <c r="L672" s="170">
        <v>1067.2</v>
      </c>
      <c r="M672" s="170">
        <v>1066.8</v>
      </c>
      <c r="N672" s="170">
        <v>1067</v>
      </c>
      <c r="O672" s="170">
        <v>1067.8</v>
      </c>
      <c r="P672" s="170">
        <v>1067.8</v>
      </c>
      <c r="Q672" s="170">
        <v>1066.4000000000001</v>
      </c>
      <c r="R672" s="170">
        <v>1065.5</v>
      </c>
      <c r="S672" s="170">
        <v>920.1</v>
      </c>
      <c r="T672" s="170">
        <v>851.5</v>
      </c>
      <c r="U672" s="170">
        <v>799.8</v>
      </c>
      <c r="V672" s="170">
        <v>867</v>
      </c>
      <c r="W672" s="170">
        <v>915.7</v>
      </c>
      <c r="X672" s="170">
        <v>825.6</v>
      </c>
      <c r="Y672" s="170">
        <v>774.3</v>
      </c>
      <c r="Z672" s="170">
        <v>763.5</v>
      </c>
      <c r="AA672" s="170">
        <v>758.7</v>
      </c>
      <c r="AB672" s="170">
        <v>751</v>
      </c>
      <c r="AC672" s="170">
        <v>764.6</v>
      </c>
      <c r="AD672" s="170">
        <v>762.2</v>
      </c>
      <c r="AE672" s="170">
        <v>762.2</v>
      </c>
      <c r="AF672" s="170">
        <v>762.2</v>
      </c>
      <c r="AG672" s="170" t="s">
        <v>310</v>
      </c>
      <c r="AL672"/>
    </row>
    <row r="673" spans="1:38" s="170" customFormat="1" ht="15">
      <c r="A673" s="170" t="s">
        <v>425</v>
      </c>
      <c r="B673" s="170" t="s">
        <v>28</v>
      </c>
      <c r="C673" s="170" t="s">
        <v>310</v>
      </c>
      <c r="D673" s="170" t="s">
        <v>310</v>
      </c>
      <c r="E673" s="170">
        <v>812.3</v>
      </c>
      <c r="F673" s="170">
        <v>804.3</v>
      </c>
      <c r="G673" s="170">
        <v>805.8</v>
      </c>
      <c r="H673" s="170">
        <v>779.8</v>
      </c>
      <c r="I673" s="170">
        <v>732.1</v>
      </c>
      <c r="J673" s="170">
        <v>702.1</v>
      </c>
      <c r="K673" s="170">
        <v>693.9</v>
      </c>
      <c r="L673" s="170">
        <v>763.5</v>
      </c>
      <c r="M673" s="170">
        <v>745.4</v>
      </c>
      <c r="N673" s="170">
        <v>769.2</v>
      </c>
      <c r="O673" s="170">
        <v>783.7</v>
      </c>
      <c r="P673" s="170">
        <v>813.1</v>
      </c>
      <c r="Q673" s="170">
        <v>851.9</v>
      </c>
      <c r="R673" s="170">
        <v>688.6</v>
      </c>
      <c r="S673" s="170">
        <v>693.6</v>
      </c>
      <c r="T673" s="170">
        <v>681.7</v>
      </c>
      <c r="U673" s="170">
        <v>662</v>
      </c>
      <c r="V673" s="170">
        <v>642.70000000000005</v>
      </c>
      <c r="W673" s="170">
        <v>632.5</v>
      </c>
      <c r="X673" s="170">
        <v>609.20000000000005</v>
      </c>
      <c r="Y673" s="170">
        <v>597.9</v>
      </c>
      <c r="Z673" s="170">
        <v>563.20000000000005</v>
      </c>
      <c r="AA673" s="170">
        <v>543.29999999999995</v>
      </c>
      <c r="AB673" s="170">
        <v>502.7</v>
      </c>
      <c r="AC673" s="170">
        <v>462.5</v>
      </c>
      <c r="AD673" s="170">
        <v>452.2</v>
      </c>
      <c r="AE673" s="170">
        <v>437.3</v>
      </c>
      <c r="AF673" s="170">
        <v>389.4</v>
      </c>
      <c r="AG673" s="170" t="s">
        <v>310</v>
      </c>
      <c r="AL673"/>
    </row>
    <row r="674" spans="1:38" s="170" customFormat="1" ht="15">
      <c r="A674" s="170" t="s">
        <v>425</v>
      </c>
      <c r="B674" s="170" t="s">
        <v>316</v>
      </c>
      <c r="C674" s="170" t="s">
        <v>310</v>
      </c>
      <c r="D674" s="170" t="s">
        <v>310</v>
      </c>
      <c r="E674" s="170">
        <v>0</v>
      </c>
      <c r="F674" s="170">
        <v>0</v>
      </c>
      <c r="G674" s="170">
        <v>0</v>
      </c>
      <c r="H674" s="170">
        <v>0</v>
      </c>
      <c r="I674" s="170">
        <v>0</v>
      </c>
      <c r="J674" s="170">
        <v>0</v>
      </c>
      <c r="K674" s="170">
        <v>0</v>
      </c>
      <c r="L674" s="170">
        <v>0</v>
      </c>
      <c r="M674" s="170">
        <v>0</v>
      </c>
      <c r="N674" s="170">
        <v>0</v>
      </c>
      <c r="O674" s="170">
        <v>0</v>
      </c>
      <c r="P674" s="170">
        <v>0</v>
      </c>
      <c r="Q674" s="170">
        <v>0</v>
      </c>
      <c r="R674" s="170">
        <v>0</v>
      </c>
      <c r="S674" s="170">
        <v>0</v>
      </c>
      <c r="T674" s="170">
        <v>0</v>
      </c>
      <c r="U674" s="170">
        <v>0</v>
      </c>
      <c r="V674" s="170">
        <v>0</v>
      </c>
      <c r="W674" s="170">
        <v>0</v>
      </c>
      <c r="X674" s="170">
        <v>0</v>
      </c>
      <c r="Y674" s="170">
        <v>0</v>
      </c>
      <c r="Z674" s="170">
        <v>0</v>
      </c>
      <c r="AA674" s="170">
        <v>0</v>
      </c>
      <c r="AB674" s="170">
        <v>0</v>
      </c>
      <c r="AC674" s="170">
        <v>0</v>
      </c>
      <c r="AD674" s="170">
        <v>0</v>
      </c>
      <c r="AE674" s="170">
        <v>0</v>
      </c>
      <c r="AF674" s="170">
        <v>0</v>
      </c>
      <c r="AG674" s="170" t="s">
        <v>310</v>
      </c>
      <c r="AL674"/>
    </row>
    <row r="675" spans="1:38" s="170" customFormat="1" ht="15">
      <c r="A675" s="170" t="s">
        <v>425</v>
      </c>
      <c r="B675" s="170" t="s">
        <v>318</v>
      </c>
      <c r="C675" s="170" t="s">
        <v>310</v>
      </c>
      <c r="D675" s="170" t="s">
        <v>310</v>
      </c>
      <c r="E675" s="170">
        <v>0</v>
      </c>
      <c r="F675" s="170">
        <v>0</v>
      </c>
      <c r="G675" s="170">
        <v>0</v>
      </c>
      <c r="H675" s="170">
        <v>0</v>
      </c>
      <c r="I675" s="170">
        <v>0</v>
      </c>
      <c r="J675" s="170">
        <v>0</v>
      </c>
      <c r="K675" s="170">
        <v>0</v>
      </c>
      <c r="L675" s="170">
        <v>0</v>
      </c>
      <c r="M675" s="170">
        <v>0</v>
      </c>
      <c r="N675" s="170">
        <v>0</v>
      </c>
      <c r="O675" s="170">
        <v>0</v>
      </c>
      <c r="P675" s="170">
        <v>0</v>
      </c>
      <c r="Q675" s="170">
        <v>0</v>
      </c>
      <c r="R675" s="170">
        <v>0</v>
      </c>
      <c r="S675" s="170">
        <v>0</v>
      </c>
      <c r="T675" s="170">
        <v>0</v>
      </c>
      <c r="U675" s="170">
        <v>0</v>
      </c>
      <c r="V675" s="170">
        <v>0</v>
      </c>
      <c r="W675" s="170">
        <v>0</v>
      </c>
      <c r="X675" s="170">
        <v>0</v>
      </c>
      <c r="Y675" s="170">
        <v>0</v>
      </c>
      <c r="Z675" s="170">
        <v>0</v>
      </c>
      <c r="AA675" s="170">
        <v>0</v>
      </c>
      <c r="AB675" s="170">
        <v>0</v>
      </c>
      <c r="AC675" s="170">
        <v>0</v>
      </c>
      <c r="AD675" s="170">
        <v>0</v>
      </c>
      <c r="AE675" s="170">
        <v>0</v>
      </c>
      <c r="AF675" s="170">
        <v>0</v>
      </c>
      <c r="AG675" s="170" t="s">
        <v>310</v>
      </c>
      <c r="AL675"/>
    </row>
    <row r="676" spans="1:38" s="170" customFormat="1" ht="15">
      <c r="A676" s="170" t="s">
        <v>426</v>
      </c>
      <c r="B676" s="170" t="s">
        <v>309</v>
      </c>
      <c r="C676" s="170" t="s">
        <v>310</v>
      </c>
      <c r="D676" s="170" t="s">
        <v>310</v>
      </c>
      <c r="E676" s="170">
        <v>405.3</v>
      </c>
      <c r="F676" s="170">
        <v>431.9</v>
      </c>
      <c r="G676" s="170">
        <v>412.2</v>
      </c>
      <c r="H676" s="170">
        <v>438.9</v>
      </c>
      <c r="I676" s="170">
        <v>443.5</v>
      </c>
      <c r="J676" s="170">
        <v>457.9</v>
      </c>
      <c r="K676" s="170">
        <v>414.9</v>
      </c>
      <c r="L676" s="170">
        <v>471.7</v>
      </c>
      <c r="M676" s="170">
        <v>483</v>
      </c>
      <c r="N676" s="170">
        <v>466.7</v>
      </c>
      <c r="O676" s="170">
        <v>446.4</v>
      </c>
      <c r="P676" s="170">
        <v>373.3</v>
      </c>
      <c r="Q676" s="170">
        <v>400.4</v>
      </c>
      <c r="R676" s="170">
        <v>383.5</v>
      </c>
      <c r="S676" s="170">
        <v>416.7</v>
      </c>
      <c r="T676" s="170">
        <v>435.9</v>
      </c>
      <c r="U676" s="170">
        <v>454.4</v>
      </c>
      <c r="V676" s="170">
        <v>461.3</v>
      </c>
      <c r="W676" s="170">
        <v>428.1</v>
      </c>
      <c r="X676" s="170">
        <v>412.8</v>
      </c>
      <c r="Y676" s="170">
        <v>420.6</v>
      </c>
      <c r="Z676" s="170">
        <v>418.6</v>
      </c>
      <c r="AA676" s="170">
        <v>412.1</v>
      </c>
      <c r="AB676" s="170">
        <v>396.7</v>
      </c>
      <c r="AC676" s="170">
        <v>390.6</v>
      </c>
      <c r="AD676" s="170">
        <v>415.5</v>
      </c>
      <c r="AE676" s="170">
        <v>348.2</v>
      </c>
      <c r="AF676" s="170">
        <v>349.7</v>
      </c>
      <c r="AG676" s="170" t="s">
        <v>310</v>
      </c>
      <c r="AL676"/>
    </row>
    <row r="677" spans="1:38" s="170" customFormat="1" ht="15">
      <c r="A677" s="170" t="s">
        <v>426</v>
      </c>
      <c r="B677" s="170" t="s">
        <v>311</v>
      </c>
      <c r="C677" s="170" t="s">
        <v>310</v>
      </c>
      <c r="D677" s="170" t="s">
        <v>310</v>
      </c>
      <c r="E677" s="170">
        <v>1617.7</v>
      </c>
      <c r="F677" s="170">
        <v>1739.9</v>
      </c>
      <c r="G677" s="170">
        <v>1823.9</v>
      </c>
      <c r="H677" s="170">
        <v>1613.6</v>
      </c>
      <c r="I677" s="170">
        <v>1670.3</v>
      </c>
      <c r="J677" s="170">
        <v>1520.8</v>
      </c>
      <c r="K677" s="170">
        <v>1474</v>
      </c>
      <c r="L677" s="170">
        <v>1510.3</v>
      </c>
      <c r="M677" s="170">
        <v>1521</v>
      </c>
      <c r="N677" s="170">
        <v>1602.7</v>
      </c>
      <c r="O677" s="170">
        <v>1695.3</v>
      </c>
      <c r="P677" s="170">
        <v>2021.3</v>
      </c>
      <c r="Q677" s="170">
        <v>2208.8000000000002</v>
      </c>
      <c r="R677" s="170">
        <v>2483.1999999999998</v>
      </c>
      <c r="S677" s="170">
        <v>2749</v>
      </c>
      <c r="T677" s="170">
        <v>2759.8</v>
      </c>
      <c r="U677" s="170">
        <v>2233.8000000000002</v>
      </c>
      <c r="V677" s="170">
        <v>2502.4</v>
      </c>
      <c r="W677" s="170">
        <v>2506.6999999999998</v>
      </c>
      <c r="X677" s="170">
        <v>2509.6</v>
      </c>
      <c r="Y677" s="170">
        <v>2381.9</v>
      </c>
      <c r="Z677" s="170">
        <v>2365</v>
      </c>
      <c r="AA677" s="170">
        <v>2401.6999999999998</v>
      </c>
      <c r="AB677" s="170">
        <v>3178.9</v>
      </c>
      <c r="AC677" s="170">
        <v>3178.5</v>
      </c>
      <c r="AD677" s="170">
        <v>937.7</v>
      </c>
      <c r="AE677" s="170">
        <v>862.8</v>
      </c>
      <c r="AF677" s="170">
        <v>862.8</v>
      </c>
      <c r="AG677" s="170" t="s">
        <v>310</v>
      </c>
      <c r="AL677"/>
    </row>
    <row r="678" spans="1:38" s="170" customFormat="1" ht="15">
      <c r="A678" s="170" t="s">
        <v>426</v>
      </c>
      <c r="B678" s="170" t="s">
        <v>313</v>
      </c>
      <c r="C678" s="170" t="s">
        <v>310</v>
      </c>
      <c r="D678" s="170" t="s">
        <v>310</v>
      </c>
      <c r="E678" s="170">
        <v>855.5</v>
      </c>
      <c r="F678" s="170">
        <v>816.1</v>
      </c>
      <c r="G678" s="170">
        <v>846.1</v>
      </c>
      <c r="H678" s="170">
        <v>863.9</v>
      </c>
      <c r="I678" s="170">
        <v>748.8</v>
      </c>
      <c r="J678" s="170">
        <v>806.6</v>
      </c>
      <c r="K678" s="170">
        <v>758.5</v>
      </c>
      <c r="L678" s="170">
        <v>753.9</v>
      </c>
      <c r="M678" s="170">
        <v>761.4</v>
      </c>
      <c r="N678" s="170">
        <v>764.7</v>
      </c>
      <c r="O678" s="170">
        <v>780.6</v>
      </c>
      <c r="P678" s="170">
        <v>680.6</v>
      </c>
      <c r="Q678" s="170">
        <v>806.1</v>
      </c>
      <c r="R678" s="170">
        <v>705.5</v>
      </c>
      <c r="S678" s="170">
        <v>759</v>
      </c>
      <c r="T678" s="170">
        <v>725.8</v>
      </c>
      <c r="U678" s="170">
        <v>737.3</v>
      </c>
      <c r="V678" s="170">
        <v>769.6</v>
      </c>
      <c r="W678" s="170">
        <v>774.2</v>
      </c>
      <c r="X678" s="170">
        <v>714.6</v>
      </c>
      <c r="Y678" s="170">
        <v>708.7</v>
      </c>
      <c r="Z678" s="170">
        <v>713.4</v>
      </c>
      <c r="AA678" s="170">
        <v>722.2</v>
      </c>
      <c r="AB678" s="170">
        <v>693.8</v>
      </c>
      <c r="AC678" s="170">
        <v>681.3</v>
      </c>
      <c r="AD678" s="170">
        <v>682.8</v>
      </c>
      <c r="AE678" s="170">
        <v>650.4</v>
      </c>
      <c r="AF678" s="170">
        <v>650.4</v>
      </c>
      <c r="AG678" s="170" t="s">
        <v>310</v>
      </c>
      <c r="AL678"/>
    </row>
    <row r="679" spans="1:38" s="170" customFormat="1" ht="15">
      <c r="A679" s="170" t="s">
        <v>426</v>
      </c>
      <c r="B679" s="170" t="s">
        <v>28</v>
      </c>
      <c r="C679" s="170" t="s">
        <v>310</v>
      </c>
      <c r="D679" s="170" t="s">
        <v>310</v>
      </c>
      <c r="E679" s="170">
        <v>619.5</v>
      </c>
      <c r="F679" s="170">
        <v>609.20000000000005</v>
      </c>
      <c r="G679" s="170">
        <v>602.4</v>
      </c>
      <c r="H679" s="170">
        <v>597.20000000000005</v>
      </c>
      <c r="I679" s="170">
        <v>591.4</v>
      </c>
      <c r="J679" s="170">
        <v>558.1</v>
      </c>
      <c r="K679" s="170">
        <v>466.5</v>
      </c>
      <c r="L679" s="170">
        <v>547.9</v>
      </c>
      <c r="M679" s="170">
        <v>553.20000000000005</v>
      </c>
      <c r="N679" s="170">
        <v>539.9</v>
      </c>
      <c r="O679" s="170">
        <v>532.20000000000005</v>
      </c>
      <c r="P679" s="170">
        <v>538.6</v>
      </c>
      <c r="Q679" s="170">
        <v>529.1</v>
      </c>
      <c r="R679" s="170">
        <v>539.4</v>
      </c>
      <c r="S679" s="170">
        <v>538.5</v>
      </c>
      <c r="T679" s="170">
        <v>575.70000000000005</v>
      </c>
      <c r="U679" s="170">
        <v>588.79999999999995</v>
      </c>
      <c r="V679" s="170">
        <v>564.9</v>
      </c>
      <c r="W679" s="170">
        <v>560</v>
      </c>
      <c r="X679" s="170">
        <v>543.5</v>
      </c>
      <c r="Y679" s="170">
        <v>583.1</v>
      </c>
      <c r="Z679" s="170">
        <v>552.5</v>
      </c>
      <c r="AA679" s="170">
        <v>539.1</v>
      </c>
      <c r="AB679" s="170">
        <v>546.9</v>
      </c>
      <c r="AC679" s="170">
        <v>465.7</v>
      </c>
      <c r="AD679" s="170">
        <v>491.3</v>
      </c>
      <c r="AE679" s="170">
        <v>390.5</v>
      </c>
      <c r="AF679" s="170">
        <v>390.5</v>
      </c>
      <c r="AG679" s="170" t="s">
        <v>310</v>
      </c>
      <c r="AL679"/>
    </row>
    <row r="680" spans="1:38" s="170" customFormat="1" ht="15">
      <c r="A680" s="170" t="s">
        <v>426</v>
      </c>
      <c r="B680" s="170" t="s">
        <v>316</v>
      </c>
      <c r="C680" s="170" t="s">
        <v>310</v>
      </c>
      <c r="D680" s="170" t="s">
        <v>310</v>
      </c>
      <c r="E680" s="170">
        <v>0</v>
      </c>
      <c r="F680" s="170">
        <v>0</v>
      </c>
      <c r="G680" s="170">
        <v>0</v>
      </c>
      <c r="H680" s="170">
        <v>0</v>
      </c>
      <c r="I680" s="170">
        <v>0</v>
      </c>
      <c r="J680" s="170">
        <v>0</v>
      </c>
      <c r="K680" s="170">
        <v>0</v>
      </c>
      <c r="L680" s="170">
        <v>0</v>
      </c>
      <c r="M680" s="170">
        <v>0</v>
      </c>
      <c r="N680" s="170">
        <v>0</v>
      </c>
      <c r="O680" s="170">
        <v>0</v>
      </c>
      <c r="P680" s="170">
        <v>0</v>
      </c>
      <c r="Q680" s="170">
        <v>0</v>
      </c>
      <c r="R680" s="170">
        <v>0</v>
      </c>
      <c r="S680" s="170">
        <v>0</v>
      </c>
      <c r="T680" s="170">
        <v>0</v>
      </c>
      <c r="U680" s="170">
        <v>0</v>
      </c>
      <c r="V680" s="170">
        <v>0</v>
      </c>
      <c r="W680" s="170">
        <v>0</v>
      </c>
      <c r="X680" s="170">
        <v>0</v>
      </c>
      <c r="Y680" s="170">
        <v>0</v>
      </c>
      <c r="Z680" s="170">
        <v>0</v>
      </c>
      <c r="AA680" s="170">
        <v>0</v>
      </c>
      <c r="AB680" s="170">
        <v>0</v>
      </c>
      <c r="AC680" s="170">
        <v>0</v>
      </c>
      <c r="AD680" s="170">
        <v>0</v>
      </c>
      <c r="AE680" s="170">
        <v>0</v>
      </c>
      <c r="AF680" s="170">
        <v>0</v>
      </c>
      <c r="AG680" s="170" t="s">
        <v>310</v>
      </c>
      <c r="AL680"/>
    </row>
    <row r="681" spans="1:38" s="170" customFormat="1" ht="15">
      <c r="A681" s="170" t="s">
        <v>426</v>
      </c>
      <c r="B681" s="170" t="s">
        <v>318</v>
      </c>
      <c r="C681" s="170" t="s">
        <v>310</v>
      </c>
      <c r="D681" s="170" t="s">
        <v>310</v>
      </c>
      <c r="E681" s="170">
        <v>0</v>
      </c>
      <c r="F681" s="170">
        <v>0</v>
      </c>
      <c r="G681" s="170">
        <v>0</v>
      </c>
      <c r="H681" s="170">
        <v>0</v>
      </c>
      <c r="I681" s="170">
        <v>0</v>
      </c>
      <c r="J681" s="170">
        <v>0</v>
      </c>
      <c r="K681" s="170">
        <v>0</v>
      </c>
      <c r="L681" s="170">
        <v>0</v>
      </c>
      <c r="M681" s="170">
        <v>0</v>
      </c>
      <c r="N681" s="170">
        <v>0</v>
      </c>
      <c r="O681" s="170">
        <v>0</v>
      </c>
      <c r="P681" s="170">
        <v>0</v>
      </c>
      <c r="Q681" s="170">
        <v>0</v>
      </c>
      <c r="R681" s="170">
        <v>0</v>
      </c>
      <c r="S681" s="170">
        <v>0</v>
      </c>
      <c r="T681" s="170">
        <v>0</v>
      </c>
      <c r="U681" s="170">
        <v>0</v>
      </c>
      <c r="V681" s="170">
        <v>0</v>
      </c>
      <c r="W681" s="170">
        <v>0</v>
      </c>
      <c r="X681" s="170">
        <v>0</v>
      </c>
      <c r="Y681" s="170">
        <v>0</v>
      </c>
      <c r="Z681" s="170">
        <v>0</v>
      </c>
      <c r="AA681" s="170">
        <v>0</v>
      </c>
      <c r="AB681" s="170">
        <v>2016</v>
      </c>
      <c r="AC681" s="170">
        <v>2016</v>
      </c>
      <c r="AD681" s="170">
        <v>2016</v>
      </c>
      <c r="AE681" s="170">
        <v>2016</v>
      </c>
      <c r="AF681" s="170">
        <v>2016</v>
      </c>
      <c r="AG681" s="170" t="s">
        <v>310</v>
      </c>
      <c r="AL681"/>
    </row>
    <row r="682" spans="1:38" s="170" customFormat="1" ht="15">
      <c r="A682" s="170" t="s">
        <v>427</v>
      </c>
      <c r="B682" s="170" t="s">
        <v>309</v>
      </c>
      <c r="C682" s="170" t="s">
        <v>310</v>
      </c>
      <c r="D682" s="170" t="s">
        <v>310</v>
      </c>
      <c r="E682" s="170">
        <v>372.7</v>
      </c>
      <c r="F682" s="170">
        <v>299.7</v>
      </c>
      <c r="G682" s="170">
        <v>303.89999999999998</v>
      </c>
      <c r="H682" s="170">
        <v>320.2</v>
      </c>
      <c r="I682" s="170">
        <v>228.6</v>
      </c>
      <c r="J682" s="170">
        <v>282.8</v>
      </c>
      <c r="K682" s="170">
        <v>450.7</v>
      </c>
      <c r="L682" s="170">
        <v>226.3</v>
      </c>
      <c r="M682" s="170">
        <v>233.5</v>
      </c>
      <c r="N682" s="170">
        <v>403.7</v>
      </c>
      <c r="O682" s="170">
        <v>273.2</v>
      </c>
      <c r="P682" s="170">
        <v>351.1</v>
      </c>
      <c r="Q682" s="170">
        <v>249</v>
      </c>
      <c r="R682" s="170">
        <v>257.2</v>
      </c>
      <c r="S682" s="170">
        <v>299.8</v>
      </c>
      <c r="T682" s="170">
        <v>320.89999999999998</v>
      </c>
      <c r="U682" s="170">
        <v>276.3</v>
      </c>
      <c r="V682" s="170">
        <v>350.9</v>
      </c>
      <c r="W682" s="170">
        <v>369.6</v>
      </c>
      <c r="X682" s="170">
        <v>398.4</v>
      </c>
      <c r="Y682" s="170">
        <v>330</v>
      </c>
      <c r="Z682" s="170">
        <v>288.89999999999998</v>
      </c>
      <c r="AA682" s="170">
        <v>299.7</v>
      </c>
      <c r="AB682" s="170">
        <v>257.7</v>
      </c>
      <c r="AC682" s="170">
        <v>244.1</v>
      </c>
      <c r="AD682" s="170">
        <v>187.5</v>
      </c>
      <c r="AE682" s="170">
        <v>173.7</v>
      </c>
      <c r="AF682" s="170">
        <v>414</v>
      </c>
      <c r="AG682" s="170" t="s">
        <v>310</v>
      </c>
      <c r="AL682"/>
    </row>
    <row r="683" spans="1:38" s="170" customFormat="1" ht="15">
      <c r="A683" s="170" t="s">
        <v>427</v>
      </c>
      <c r="B683" s="170" t="s">
        <v>311</v>
      </c>
      <c r="C683" s="170" t="s">
        <v>310</v>
      </c>
      <c r="D683" s="170" t="s">
        <v>310</v>
      </c>
      <c r="E683" s="170">
        <v>0</v>
      </c>
      <c r="F683" s="170">
        <v>0</v>
      </c>
      <c r="G683" s="170">
        <v>0</v>
      </c>
      <c r="H683" s="170">
        <v>0</v>
      </c>
      <c r="I683" s="170">
        <v>0</v>
      </c>
      <c r="J683" s="170">
        <v>0</v>
      </c>
      <c r="K683" s="170">
        <v>0</v>
      </c>
      <c r="L683" s="170">
        <v>0</v>
      </c>
      <c r="M683" s="170">
        <v>0</v>
      </c>
      <c r="N683" s="170">
        <v>0</v>
      </c>
      <c r="O683" s="170">
        <v>0</v>
      </c>
      <c r="P683" s="170">
        <v>0</v>
      </c>
      <c r="Q683" s="170">
        <v>0</v>
      </c>
      <c r="R683" s="170">
        <v>0</v>
      </c>
      <c r="S683" s="170">
        <v>0</v>
      </c>
      <c r="T683" s="170">
        <v>0</v>
      </c>
      <c r="U683" s="170">
        <v>0</v>
      </c>
      <c r="V683" s="170">
        <v>0</v>
      </c>
      <c r="W683" s="170">
        <v>0</v>
      </c>
      <c r="X683" s="170">
        <v>1279.7</v>
      </c>
      <c r="Y683" s="170">
        <v>1180.0999999999999</v>
      </c>
      <c r="Z683" s="170">
        <v>1222.0999999999999</v>
      </c>
      <c r="AA683" s="170">
        <v>1250.5</v>
      </c>
      <c r="AB683" s="170">
        <v>1213.5</v>
      </c>
      <c r="AC683" s="170">
        <v>1159.2</v>
      </c>
      <c r="AD683" s="170">
        <v>1245.2</v>
      </c>
      <c r="AE683" s="170">
        <v>1104.7</v>
      </c>
      <c r="AF683" s="170">
        <v>2046.8</v>
      </c>
      <c r="AG683" s="170" t="s">
        <v>310</v>
      </c>
      <c r="AL683"/>
    </row>
    <row r="684" spans="1:38" s="170" customFormat="1" ht="15">
      <c r="A684" s="170" t="s">
        <v>427</v>
      </c>
      <c r="B684" s="170" t="s">
        <v>313</v>
      </c>
      <c r="C684" s="170" t="s">
        <v>310</v>
      </c>
      <c r="D684" s="170" t="s">
        <v>310</v>
      </c>
      <c r="E684" s="170">
        <v>1120.0999999999999</v>
      </c>
      <c r="F684" s="170">
        <v>1164.4000000000001</v>
      </c>
      <c r="G684" s="170">
        <v>1084.2</v>
      </c>
      <c r="H684" s="170">
        <v>1037.7</v>
      </c>
      <c r="I684" s="170">
        <v>1088.7</v>
      </c>
      <c r="J684" s="170">
        <v>1016.4</v>
      </c>
      <c r="K684" s="170">
        <v>931.4</v>
      </c>
      <c r="L684" s="170">
        <v>726.9</v>
      </c>
      <c r="M684" s="170">
        <v>789.7</v>
      </c>
      <c r="N684" s="170">
        <v>795</v>
      </c>
      <c r="O684" s="170">
        <v>771.6</v>
      </c>
      <c r="P684" s="170">
        <v>716.6</v>
      </c>
      <c r="Q684" s="170">
        <v>732.5</v>
      </c>
      <c r="R684" s="170">
        <v>720.5</v>
      </c>
      <c r="S684" s="170">
        <v>752.8</v>
      </c>
      <c r="T684" s="170">
        <v>758.6</v>
      </c>
      <c r="U684" s="170">
        <v>728.5</v>
      </c>
      <c r="V684" s="170">
        <v>810.1</v>
      </c>
      <c r="W684" s="170">
        <v>861.6</v>
      </c>
      <c r="X684" s="170">
        <v>781.2</v>
      </c>
      <c r="Y684" s="170">
        <v>813.5</v>
      </c>
      <c r="Z684" s="170">
        <v>568.20000000000005</v>
      </c>
      <c r="AA684" s="170">
        <v>563</v>
      </c>
      <c r="AB684" s="170">
        <v>625.9</v>
      </c>
      <c r="AC684" s="170">
        <v>636.29999999999995</v>
      </c>
      <c r="AD684" s="170">
        <v>632.29999999999995</v>
      </c>
      <c r="AE684" s="170">
        <v>641.20000000000005</v>
      </c>
      <c r="AF684" s="170">
        <v>622.20000000000005</v>
      </c>
      <c r="AG684" s="170" t="s">
        <v>310</v>
      </c>
      <c r="AL684"/>
    </row>
    <row r="685" spans="1:38" s="170" customFormat="1" ht="15">
      <c r="A685" s="170" t="s">
        <v>427</v>
      </c>
      <c r="B685" s="170" t="s">
        <v>28</v>
      </c>
      <c r="C685" s="170" t="s">
        <v>310</v>
      </c>
      <c r="D685" s="170" t="s">
        <v>310</v>
      </c>
      <c r="E685" s="170">
        <v>0</v>
      </c>
      <c r="F685" s="170">
        <v>0</v>
      </c>
      <c r="G685" s="170">
        <v>0</v>
      </c>
      <c r="H685" s="170">
        <v>0</v>
      </c>
      <c r="I685" s="170">
        <v>0</v>
      </c>
      <c r="J685" s="170">
        <v>0</v>
      </c>
      <c r="K685" s="170">
        <v>0</v>
      </c>
      <c r="L685" s="170">
        <v>0</v>
      </c>
      <c r="M685" s="170">
        <v>0</v>
      </c>
      <c r="N685" s="170">
        <v>0</v>
      </c>
      <c r="O685" s="170">
        <v>0</v>
      </c>
      <c r="P685" s="170">
        <v>0</v>
      </c>
      <c r="Q685" s="170">
        <v>0</v>
      </c>
      <c r="R685" s="170">
        <v>0</v>
      </c>
      <c r="S685" s="170">
        <v>0</v>
      </c>
      <c r="T685" s="170">
        <v>0</v>
      </c>
      <c r="U685" s="170">
        <v>0</v>
      </c>
      <c r="V685" s="170">
        <v>0</v>
      </c>
      <c r="W685" s="170">
        <v>0</v>
      </c>
      <c r="X685" s="170">
        <v>0</v>
      </c>
      <c r="Y685" s="170">
        <v>0</v>
      </c>
      <c r="Z685" s="170">
        <v>0</v>
      </c>
      <c r="AA685" s="170">
        <v>0</v>
      </c>
      <c r="AB685" s="170">
        <v>0</v>
      </c>
      <c r="AC685" s="170">
        <v>0</v>
      </c>
      <c r="AD685" s="170">
        <v>0</v>
      </c>
      <c r="AE685" s="170">
        <v>836.7</v>
      </c>
      <c r="AF685" s="170">
        <v>576.9</v>
      </c>
      <c r="AG685" s="170" t="s">
        <v>310</v>
      </c>
      <c r="AL685"/>
    </row>
    <row r="686" spans="1:38" s="170" customFormat="1" ht="15">
      <c r="A686" s="170" t="s">
        <v>427</v>
      </c>
      <c r="B686" s="170" t="s">
        <v>316</v>
      </c>
      <c r="C686" s="170" t="s">
        <v>310</v>
      </c>
      <c r="D686" s="170" t="s">
        <v>310</v>
      </c>
      <c r="E686" s="170">
        <v>0</v>
      </c>
      <c r="F686" s="170">
        <v>0</v>
      </c>
      <c r="G686" s="170">
        <v>0</v>
      </c>
      <c r="H686" s="170">
        <v>0</v>
      </c>
      <c r="I686" s="170">
        <v>0</v>
      </c>
      <c r="J686" s="170">
        <v>0</v>
      </c>
      <c r="K686" s="170">
        <v>0</v>
      </c>
      <c r="L686" s="170">
        <v>0</v>
      </c>
      <c r="M686" s="170">
        <v>0</v>
      </c>
      <c r="N686" s="170">
        <v>0</v>
      </c>
      <c r="O686" s="170">
        <v>0</v>
      </c>
      <c r="P686" s="170">
        <v>0</v>
      </c>
      <c r="Q686" s="170">
        <v>0</v>
      </c>
      <c r="R686" s="170">
        <v>0</v>
      </c>
      <c r="S686" s="170">
        <v>0</v>
      </c>
      <c r="T686" s="170">
        <v>0</v>
      </c>
      <c r="U686" s="170">
        <v>0</v>
      </c>
      <c r="V686" s="170">
        <v>0</v>
      </c>
      <c r="W686" s="170">
        <v>0</v>
      </c>
      <c r="X686" s="170">
        <v>0</v>
      </c>
      <c r="Y686" s="170">
        <v>0</v>
      </c>
      <c r="Z686" s="170">
        <v>0</v>
      </c>
      <c r="AA686" s="170">
        <v>0</v>
      </c>
      <c r="AB686" s="170">
        <v>0</v>
      </c>
      <c r="AC686" s="170">
        <v>0</v>
      </c>
      <c r="AD686" s="170">
        <v>0</v>
      </c>
      <c r="AE686" s="170">
        <v>0</v>
      </c>
      <c r="AF686" s="170">
        <v>0</v>
      </c>
      <c r="AG686" s="170" t="s">
        <v>310</v>
      </c>
      <c r="AL686"/>
    </row>
    <row r="687" spans="1:38" s="170" customFormat="1" ht="15">
      <c r="A687" s="170" t="s">
        <v>427</v>
      </c>
      <c r="B687" s="170" t="s">
        <v>318</v>
      </c>
      <c r="C687" s="170" t="s">
        <v>310</v>
      </c>
      <c r="D687" s="170" t="s">
        <v>310</v>
      </c>
      <c r="E687" s="170">
        <v>2685.6</v>
      </c>
      <c r="F687" s="170">
        <v>2664</v>
      </c>
      <c r="G687" s="170">
        <v>2672</v>
      </c>
      <c r="H687" s="170">
        <v>2688</v>
      </c>
      <c r="I687" s="170">
        <v>2856</v>
      </c>
      <c r="J687" s="170">
        <v>2848</v>
      </c>
      <c r="K687" s="170">
        <v>2688</v>
      </c>
      <c r="L687" s="170">
        <v>2197.5</v>
      </c>
      <c r="M687" s="170">
        <v>2655.3</v>
      </c>
      <c r="N687" s="170">
        <v>9787.7999999999993</v>
      </c>
      <c r="O687" s="170">
        <v>6788.4</v>
      </c>
      <c r="P687" s="170">
        <v>6389.3</v>
      </c>
      <c r="Q687" s="170">
        <v>6664</v>
      </c>
      <c r="R687" s="170">
        <v>11180.5</v>
      </c>
      <c r="S687" s="170">
        <v>10098.700000000001</v>
      </c>
      <c r="T687" s="170">
        <v>13404.6</v>
      </c>
      <c r="U687" s="170">
        <v>17073</v>
      </c>
      <c r="V687" s="170">
        <v>9700.2000000000007</v>
      </c>
      <c r="W687" s="170">
        <v>11144</v>
      </c>
      <c r="X687" s="170">
        <v>10815.3</v>
      </c>
      <c r="Y687" s="170">
        <v>10665.8</v>
      </c>
      <c r="Z687" s="170">
        <v>10456.700000000001</v>
      </c>
      <c r="AA687" s="170">
        <v>10246.200000000001</v>
      </c>
      <c r="AB687" s="170">
        <v>9713.5</v>
      </c>
      <c r="AC687" s="170">
        <v>10215.799999999999</v>
      </c>
      <c r="AD687" s="170">
        <v>7393.3</v>
      </c>
      <c r="AE687" s="170">
        <v>11526.5</v>
      </c>
      <c r="AF687" s="170">
        <v>11623.7</v>
      </c>
      <c r="AG687" s="170" t="s">
        <v>310</v>
      </c>
      <c r="AL687"/>
    </row>
    <row r="688" spans="1:38" s="170" customFormat="1" ht="15">
      <c r="A688" s="170" t="s">
        <v>428</v>
      </c>
      <c r="B688" s="170" t="s">
        <v>309</v>
      </c>
      <c r="C688" s="170" t="s">
        <v>310</v>
      </c>
      <c r="D688" s="170" t="s">
        <v>310</v>
      </c>
      <c r="E688" s="170">
        <v>0.4</v>
      </c>
      <c r="F688" s="170">
        <v>0.4</v>
      </c>
      <c r="G688" s="170">
        <v>0.2</v>
      </c>
      <c r="H688" s="170">
        <v>2.6</v>
      </c>
      <c r="I688" s="170">
        <v>0.5</v>
      </c>
      <c r="J688" s="170">
        <v>0.4</v>
      </c>
      <c r="K688" s="170">
        <v>0.4</v>
      </c>
      <c r="L688" s="170">
        <v>0.4</v>
      </c>
      <c r="M688" s="170">
        <v>0</v>
      </c>
      <c r="N688" s="170">
        <v>0</v>
      </c>
      <c r="O688" s="170">
        <v>0</v>
      </c>
      <c r="P688" s="170">
        <v>0</v>
      </c>
      <c r="Q688" s="170">
        <v>0</v>
      </c>
      <c r="R688" s="170">
        <v>0</v>
      </c>
      <c r="S688" s="170">
        <v>0</v>
      </c>
      <c r="T688" s="170">
        <v>0</v>
      </c>
      <c r="U688" s="170">
        <v>0</v>
      </c>
      <c r="V688" s="170">
        <v>0</v>
      </c>
      <c r="W688" s="170">
        <v>0</v>
      </c>
      <c r="X688" s="170">
        <v>0</v>
      </c>
      <c r="Y688" s="170">
        <v>0.1</v>
      </c>
      <c r="Z688" s="170">
        <v>0.1</v>
      </c>
      <c r="AA688" s="170">
        <v>0.1</v>
      </c>
      <c r="AB688" s="170">
        <v>0.1</v>
      </c>
      <c r="AC688" s="170">
        <v>0</v>
      </c>
      <c r="AD688" s="170">
        <v>0</v>
      </c>
      <c r="AE688" s="170">
        <v>0</v>
      </c>
      <c r="AF688" s="170">
        <v>0</v>
      </c>
      <c r="AG688" s="170" t="s">
        <v>310</v>
      </c>
      <c r="AL688"/>
    </row>
    <row r="689" spans="1:38" s="170" customFormat="1" ht="15">
      <c r="A689" s="170" t="s">
        <v>428</v>
      </c>
      <c r="B689" s="170" t="s">
        <v>311</v>
      </c>
      <c r="C689" s="170" t="s">
        <v>310</v>
      </c>
      <c r="D689" s="170" t="s">
        <v>310</v>
      </c>
      <c r="E689" s="170">
        <v>0</v>
      </c>
      <c r="F689" s="170">
        <v>0</v>
      </c>
      <c r="G689" s="170">
        <v>0</v>
      </c>
      <c r="H689" s="170">
        <v>0</v>
      </c>
      <c r="I689" s="170">
        <v>0</v>
      </c>
      <c r="J689" s="170">
        <v>0</v>
      </c>
      <c r="K689" s="170">
        <v>0</v>
      </c>
      <c r="L689" s="170">
        <v>0</v>
      </c>
      <c r="M689" s="170">
        <v>0</v>
      </c>
      <c r="N689" s="170">
        <v>0</v>
      </c>
      <c r="O689" s="170">
        <v>0</v>
      </c>
      <c r="P689" s="170">
        <v>0</v>
      </c>
      <c r="Q689" s="170">
        <v>0</v>
      </c>
      <c r="R689" s="170">
        <v>0</v>
      </c>
      <c r="S689" s="170">
        <v>0</v>
      </c>
      <c r="T689" s="170">
        <v>0</v>
      </c>
      <c r="U689" s="170">
        <v>0</v>
      </c>
      <c r="V689" s="170">
        <v>0</v>
      </c>
      <c r="W689" s="170">
        <v>0</v>
      </c>
      <c r="X689" s="170">
        <v>0</v>
      </c>
      <c r="Y689" s="170">
        <v>0</v>
      </c>
      <c r="Z689" s="170">
        <v>0</v>
      </c>
      <c r="AA689" s="170">
        <v>0</v>
      </c>
      <c r="AB689" s="170">
        <v>0</v>
      </c>
      <c r="AC689" s="170">
        <v>0</v>
      </c>
      <c r="AD689" s="170">
        <v>0</v>
      </c>
      <c r="AE689" s="170">
        <v>0</v>
      </c>
      <c r="AF689" s="170">
        <v>0</v>
      </c>
      <c r="AG689" s="170" t="s">
        <v>310</v>
      </c>
      <c r="AL689"/>
    </row>
    <row r="690" spans="1:38" s="170" customFormat="1" ht="15">
      <c r="A690" s="170" t="s">
        <v>428</v>
      </c>
      <c r="B690" s="170" t="s">
        <v>313</v>
      </c>
      <c r="C690" s="170" t="s">
        <v>310</v>
      </c>
      <c r="D690" s="170" t="s">
        <v>310</v>
      </c>
      <c r="E690" s="170">
        <v>866.4</v>
      </c>
      <c r="F690" s="170">
        <v>907.7</v>
      </c>
      <c r="G690" s="170">
        <v>907.7</v>
      </c>
      <c r="H690" s="170">
        <v>934.4</v>
      </c>
      <c r="I690" s="170">
        <v>1482.5</v>
      </c>
      <c r="J690" s="170">
        <v>1732.8</v>
      </c>
      <c r="K690" s="170">
        <v>1732.8</v>
      </c>
      <c r="L690" s="170">
        <v>1482.5</v>
      </c>
      <c r="M690" s="170">
        <v>0</v>
      </c>
      <c r="N690" s="170">
        <v>0</v>
      </c>
      <c r="O690" s="170">
        <v>0</v>
      </c>
      <c r="P690" s="170">
        <v>0</v>
      </c>
      <c r="Q690" s="170">
        <v>0</v>
      </c>
      <c r="R690" s="170">
        <v>0</v>
      </c>
      <c r="S690" s="170">
        <v>0</v>
      </c>
      <c r="T690" s="170">
        <v>0</v>
      </c>
      <c r="U690" s="170">
        <v>0</v>
      </c>
      <c r="V690" s="170">
        <v>0</v>
      </c>
      <c r="W690" s="170">
        <v>0</v>
      </c>
      <c r="X690" s="170">
        <v>0</v>
      </c>
      <c r="Y690" s="170">
        <v>1059</v>
      </c>
      <c r="Z690" s="170">
        <v>1059</v>
      </c>
      <c r="AA690" s="170">
        <v>529.5</v>
      </c>
      <c r="AB690" s="170">
        <v>3176.9</v>
      </c>
      <c r="AC690" s="170">
        <v>3176.9</v>
      </c>
      <c r="AD690" s="170">
        <v>982.5</v>
      </c>
      <c r="AE690" s="170">
        <v>985.8</v>
      </c>
      <c r="AF690" s="170">
        <v>983.7</v>
      </c>
      <c r="AG690" s="170" t="s">
        <v>310</v>
      </c>
      <c r="AL690"/>
    </row>
    <row r="691" spans="1:38" s="170" customFormat="1" ht="15">
      <c r="A691" s="170" t="s">
        <v>428</v>
      </c>
      <c r="B691" s="170" t="s">
        <v>28</v>
      </c>
      <c r="C691" s="170" t="s">
        <v>310</v>
      </c>
      <c r="D691" s="170" t="s">
        <v>310</v>
      </c>
      <c r="E691" s="170">
        <v>0</v>
      </c>
      <c r="F691" s="170">
        <v>0</v>
      </c>
      <c r="G691" s="170">
        <v>0</v>
      </c>
      <c r="H691" s="170">
        <v>0</v>
      </c>
      <c r="I691" s="170">
        <v>0</v>
      </c>
      <c r="J691" s="170">
        <v>0</v>
      </c>
      <c r="K691" s="170">
        <v>0</v>
      </c>
      <c r="L691" s="170">
        <v>0</v>
      </c>
      <c r="M691" s="170">
        <v>0</v>
      </c>
      <c r="N691" s="170">
        <v>0</v>
      </c>
      <c r="O691" s="170">
        <v>0</v>
      </c>
      <c r="P691" s="170">
        <v>0</v>
      </c>
      <c r="Q691" s="170">
        <v>0</v>
      </c>
      <c r="R691" s="170">
        <v>0</v>
      </c>
      <c r="S691" s="170">
        <v>0</v>
      </c>
      <c r="T691" s="170">
        <v>0</v>
      </c>
      <c r="U691" s="170">
        <v>0</v>
      </c>
      <c r="V691" s="170">
        <v>0</v>
      </c>
      <c r="W691" s="170">
        <v>0</v>
      </c>
      <c r="X691" s="170">
        <v>0</v>
      </c>
      <c r="Y691" s="170">
        <v>0</v>
      </c>
      <c r="Z691" s="170">
        <v>0</v>
      </c>
      <c r="AA691" s="170">
        <v>0</v>
      </c>
      <c r="AB691" s="170">
        <v>0</v>
      </c>
      <c r="AC691" s="170">
        <v>0</v>
      </c>
      <c r="AD691" s="170">
        <v>0</v>
      </c>
      <c r="AE691" s="170">
        <v>0</v>
      </c>
      <c r="AF691" s="170">
        <v>0</v>
      </c>
      <c r="AG691" s="170" t="s">
        <v>310</v>
      </c>
      <c r="AL691"/>
    </row>
    <row r="692" spans="1:38" s="170" customFormat="1" ht="15">
      <c r="A692" s="170" t="s">
        <v>428</v>
      </c>
      <c r="B692" s="170" t="s">
        <v>316</v>
      </c>
      <c r="C692" s="170" t="s">
        <v>310</v>
      </c>
      <c r="D692" s="170" t="s">
        <v>310</v>
      </c>
      <c r="E692" s="170">
        <v>0</v>
      </c>
      <c r="F692" s="170">
        <v>0</v>
      </c>
      <c r="G692" s="170">
        <v>0</v>
      </c>
      <c r="H692" s="170">
        <v>0</v>
      </c>
      <c r="I692" s="170">
        <v>0</v>
      </c>
      <c r="J692" s="170">
        <v>0</v>
      </c>
      <c r="K692" s="170">
        <v>0</v>
      </c>
      <c r="L692" s="170">
        <v>0</v>
      </c>
      <c r="M692" s="170">
        <v>0</v>
      </c>
      <c r="N692" s="170">
        <v>0</v>
      </c>
      <c r="O692" s="170">
        <v>0</v>
      </c>
      <c r="P692" s="170">
        <v>0</v>
      </c>
      <c r="Q692" s="170">
        <v>0</v>
      </c>
      <c r="R692" s="170">
        <v>0</v>
      </c>
      <c r="S692" s="170">
        <v>0</v>
      </c>
      <c r="T692" s="170">
        <v>0</v>
      </c>
      <c r="U692" s="170">
        <v>0</v>
      </c>
      <c r="V692" s="170">
        <v>0</v>
      </c>
      <c r="W692" s="170">
        <v>0</v>
      </c>
      <c r="X692" s="170">
        <v>0</v>
      </c>
      <c r="Y692" s="170">
        <v>0</v>
      </c>
      <c r="Z692" s="170">
        <v>0</v>
      </c>
      <c r="AA692" s="170">
        <v>0</v>
      </c>
      <c r="AB692" s="170">
        <v>0</v>
      </c>
      <c r="AC692" s="170">
        <v>0</v>
      </c>
      <c r="AD692" s="170">
        <v>0</v>
      </c>
      <c r="AE692" s="170">
        <v>0</v>
      </c>
      <c r="AF692" s="170">
        <v>0</v>
      </c>
      <c r="AG692" s="170" t="s">
        <v>310</v>
      </c>
      <c r="AL692"/>
    </row>
    <row r="693" spans="1:38" s="170" customFormat="1" ht="15">
      <c r="A693" s="170" t="s">
        <v>428</v>
      </c>
      <c r="B693" s="170" t="s">
        <v>318</v>
      </c>
      <c r="C693" s="170" t="s">
        <v>310</v>
      </c>
      <c r="D693" s="170" t="s">
        <v>310</v>
      </c>
      <c r="E693" s="170">
        <v>9776</v>
      </c>
      <c r="F693" s="170">
        <v>4764</v>
      </c>
      <c r="G693" s="170">
        <v>28042</v>
      </c>
      <c r="H693" s="170">
        <v>2856</v>
      </c>
      <c r="I693" s="170">
        <v>7430.5</v>
      </c>
      <c r="J693" s="170">
        <v>5699.6</v>
      </c>
      <c r="K693" s="170">
        <v>5699.6</v>
      </c>
      <c r="L693" s="170">
        <v>5699.6</v>
      </c>
      <c r="M693" s="170">
        <v>0</v>
      </c>
      <c r="N693" s="170">
        <v>0</v>
      </c>
      <c r="O693" s="170">
        <v>0</v>
      </c>
      <c r="P693" s="170">
        <v>0</v>
      </c>
      <c r="Q693" s="170">
        <v>0</v>
      </c>
      <c r="R693" s="170">
        <v>0</v>
      </c>
      <c r="S693" s="170">
        <v>0</v>
      </c>
      <c r="T693" s="170">
        <v>0</v>
      </c>
      <c r="U693" s="170">
        <v>0</v>
      </c>
      <c r="V693" s="170">
        <v>0</v>
      </c>
      <c r="W693" s="170">
        <v>0</v>
      </c>
      <c r="X693" s="170">
        <v>0</v>
      </c>
      <c r="Y693" s="170">
        <v>0</v>
      </c>
      <c r="Z693" s="170">
        <v>0</v>
      </c>
      <c r="AA693" s="170">
        <v>0</v>
      </c>
      <c r="AB693" s="170">
        <v>0</v>
      </c>
      <c r="AC693" s="170">
        <v>0</v>
      </c>
      <c r="AD693" s="170">
        <v>0</v>
      </c>
      <c r="AE693" s="170">
        <v>0</v>
      </c>
      <c r="AF693" s="170">
        <v>0</v>
      </c>
      <c r="AG693" s="170" t="s">
        <v>310</v>
      </c>
      <c r="AL693"/>
    </row>
    <row r="694" spans="1:38" s="170" customFormat="1" ht="15">
      <c r="A694" s="170" t="s">
        <v>429</v>
      </c>
      <c r="B694" s="170" t="s">
        <v>309</v>
      </c>
      <c r="C694" s="170" t="s">
        <v>310</v>
      </c>
      <c r="D694" s="170" t="s">
        <v>310</v>
      </c>
      <c r="E694" s="170">
        <v>217.7</v>
      </c>
      <c r="F694" s="170">
        <v>180.2</v>
      </c>
      <c r="G694" s="170">
        <v>158</v>
      </c>
      <c r="H694" s="170">
        <v>188.4</v>
      </c>
      <c r="I694" s="170">
        <v>206</v>
      </c>
      <c r="J694" s="170">
        <v>212.5</v>
      </c>
      <c r="K694" s="170">
        <v>196.9</v>
      </c>
      <c r="L694" s="170">
        <v>172.5</v>
      </c>
      <c r="M694" s="170">
        <v>156</v>
      </c>
      <c r="N694" s="170">
        <v>124.2</v>
      </c>
      <c r="O694" s="170">
        <v>148.1</v>
      </c>
      <c r="P694" s="170">
        <v>153.30000000000001</v>
      </c>
      <c r="Q694" s="170">
        <v>214.2</v>
      </c>
      <c r="R694" s="170">
        <v>211</v>
      </c>
      <c r="S694" s="170">
        <v>184.9</v>
      </c>
      <c r="T694" s="170">
        <v>200.6</v>
      </c>
      <c r="U694" s="170">
        <v>241.8</v>
      </c>
      <c r="V694" s="170">
        <v>255.4</v>
      </c>
      <c r="W694" s="170">
        <v>292.3</v>
      </c>
      <c r="X694" s="170">
        <v>299.60000000000002</v>
      </c>
      <c r="Y694" s="170">
        <v>286.89999999999998</v>
      </c>
      <c r="Z694" s="170">
        <v>250.1</v>
      </c>
      <c r="AA694" s="170">
        <v>253.1</v>
      </c>
      <c r="AB694" s="170">
        <v>244.4</v>
      </c>
      <c r="AC694" s="170">
        <v>265.39999999999998</v>
      </c>
      <c r="AD694" s="170">
        <v>222.4</v>
      </c>
      <c r="AE694" s="170">
        <v>199</v>
      </c>
      <c r="AF694" s="170">
        <v>201.5</v>
      </c>
      <c r="AG694" s="170" t="s">
        <v>310</v>
      </c>
      <c r="AL694"/>
    </row>
    <row r="695" spans="1:38" s="170" customFormat="1" ht="15">
      <c r="A695" s="170" t="s">
        <v>429</v>
      </c>
      <c r="B695" s="170" t="s">
        <v>311</v>
      </c>
      <c r="C695" s="170" t="s">
        <v>310</v>
      </c>
      <c r="D695" s="170" t="s">
        <v>310</v>
      </c>
      <c r="E695" s="170">
        <v>0</v>
      </c>
      <c r="F695" s="170">
        <v>0</v>
      </c>
      <c r="G695" s="170">
        <v>0</v>
      </c>
      <c r="H695" s="170">
        <v>0</v>
      </c>
      <c r="I695" s="170">
        <v>0</v>
      </c>
      <c r="J695" s="170">
        <v>0</v>
      </c>
      <c r="K695" s="170">
        <v>0</v>
      </c>
      <c r="L695" s="170">
        <v>0</v>
      </c>
      <c r="M695" s="170">
        <v>1134.5999999999999</v>
      </c>
      <c r="N695" s="170">
        <v>1135.8</v>
      </c>
      <c r="O695" s="170">
        <v>1135.2</v>
      </c>
      <c r="P695" s="170">
        <v>1135</v>
      </c>
      <c r="Q695" s="170">
        <v>1135</v>
      </c>
      <c r="R695" s="170">
        <v>1134.5</v>
      </c>
      <c r="S695" s="170">
        <v>1134.8</v>
      </c>
      <c r="T695" s="170">
        <v>1135.3</v>
      </c>
      <c r="U695" s="170">
        <v>1134.9000000000001</v>
      </c>
      <c r="V695" s="170">
        <v>1304.9000000000001</v>
      </c>
      <c r="W695" s="170">
        <v>1335.8</v>
      </c>
      <c r="X695" s="170">
        <v>1341.7</v>
      </c>
      <c r="Y695" s="170">
        <v>736.1</v>
      </c>
      <c r="Z695" s="170">
        <v>1071.5999999999999</v>
      </c>
      <c r="AA695" s="170">
        <v>2441.9</v>
      </c>
      <c r="AB695" s="170">
        <v>1615.6</v>
      </c>
      <c r="AC695" s="170">
        <v>1192.2</v>
      </c>
      <c r="AD695" s="170">
        <v>1159</v>
      </c>
      <c r="AE695" s="170">
        <v>3515.5</v>
      </c>
      <c r="AF695" s="170">
        <v>3555.4</v>
      </c>
      <c r="AG695" s="170" t="s">
        <v>310</v>
      </c>
      <c r="AL695"/>
    </row>
    <row r="696" spans="1:38" s="170" customFormat="1" ht="15">
      <c r="A696" s="170" t="s">
        <v>429</v>
      </c>
      <c r="B696" s="170" t="s">
        <v>313</v>
      </c>
      <c r="C696" s="170" t="s">
        <v>310</v>
      </c>
      <c r="D696" s="170" t="s">
        <v>310</v>
      </c>
      <c r="E696" s="170">
        <v>876.5</v>
      </c>
      <c r="F696" s="170">
        <v>936</v>
      </c>
      <c r="G696" s="170">
        <v>839.1</v>
      </c>
      <c r="H696" s="170">
        <v>973.3</v>
      </c>
      <c r="I696" s="170">
        <v>952.7</v>
      </c>
      <c r="J696" s="170">
        <v>843</v>
      </c>
      <c r="K696" s="170">
        <v>808.8</v>
      </c>
      <c r="L696" s="170">
        <v>771.3</v>
      </c>
      <c r="M696" s="170">
        <v>890.3</v>
      </c>
      <c r="N696" s="170">
        <v>909.4</v>
      </c>
      <c r="O696" s="170">
        <v>880.3</v>
      </c>
      <c r="P696" s="170">
        <v>846.6</v>
      </c>
      <c r="Q696" s="170">
        <v>819</v>
      </c>
      <c r="R696" s="170">
        <v>1142.5999999999999</v>
      </c>
      <c r="S696" s="170">
        <v>925.2</v>
      </c>
      <c r="T696" s="170">
        <v>1374.4</v>
      </c>
      <c r="U696" s="170">
        <v>1056.7</v>
      </c>
      <c r="V696" s="170">
        <v>918.8</v>
      </c>
      <c r="W696" s="170">
        <v>955.1</v>
      </c>
      <c r="X696" s="170">
        <v>986</v>
      </c>
      <c r="Y696" s="170">
        <v>1367.4</v>
      </c>
      <c r="Z696" s="170">
        <v>1502.5</v>
      </c>
      <c r="AA696" s="170">
        <v>1647.9</v>
      </c>
      <c r="AB696" s="170">
        <v>1335.8</v>
      </c>
      <c r="AC696" s="170">
        <v>1240</v>
      </c>
      <c r="AD696" s="170">
        <v>1303.3</v>
      </c>
      <c r="AE696" s="170">
        <v>1377.5</v>
      </c>
      <c r="AF696" s="170">
        <v>1382</v>
      </c>
      <c r="AG696" s="170" t="s">
        <v>310</v>
      </c>
      <c r="AL696"/>
    </row>
    <row r="697" spans="1:38" s="170" customFormat="1" ht="15">
      <c r="A697" s="170" t="s">
        <v>429</v>
      </c>
      <c r="B697" s="170" t="s">
        <v>28</v>
      </c>
      <c r="C697" s="170" t="s">
        <v>310</v>
      </c>
      <c r="D697" s="170" t="s">
        <v>310</v>
      </c>
      <c r="E697" s="170">
        <v>672.7</v>
      </c>
      <c r="F697" s="170">
        <v>672.1</v>
      </c>
      <c r="G697" s="170">
        <v>671.8</v>
      </c>
      <c r="H697" s="170">
        <v>673.3</v>
      </c>
      <c r="I697" s="170">
        <v>675</v>
      </c>
      <c r="J697" s="170">
        <v>673.9</v>
      </c>
      <c r="K697" s="170">
        <v>673.2</v>
      </c>
      <c r="L697" s="170">
        <v>673.5</v>
      </c>
      <c r="M697" s="170">
        <v>673.5</v>
      </c>
      <c r="N697" s="170">
        <v>651.70000000000005</v>
      </c>
      <c r="O697" s="170">
        <v>651.5</v>
      </c>
      <c r="P697" s="170">
        <v>651.4</v>
      </c>
      <c r="Q697" s="170">
        <v>613.5</v>
      </c>
      <c r="R697" s="170">
        <v>550.6</v>
      </c>
      <c r="S697" s="170">
        <v>537.29999999999995</v>
      </c>
      <c r="T697" s="170">
        <v>464</v>
      </c>
      <c r="U697" s="170">
        <v>474.3</v>
      </c>
      <c r="V697" s="170">
        <v>553</v>
      </c>
      <c r="W697" s="170">
        <v>601.20000000000005</v>
      </c>
      <c r="X697" s="170">
        <v>614.79999999999995</v>
      </c>
      <c r="Y697" s="170">
        <v>589.6</v>
      </c>
      <c r="Z697" s="170">
        <v>466.9</v>
      </c>
      <c r="AA697" s="170">
        <v>471.5</v>
      </c>
      <c r="AB697" s="170">
        <v>471</v>
      </c>
      <c r="AC697" s="170">
        <v>475.4</v>
      </c>
      <c r="AD697" s="170">
        <v>467.4</v>
      </c>
      <c r="AE697" s="170">
        <v>456.3</v>
      </c>
      <c r="AF697" s="170">
        <v>457.9</v>
      </c>
      <c r="AG697" s="170" t="s">
        <v>310</v>
      </c>
      <c r="AL697"/>
    </row>
    <row r="698" spans="1:38" s="170" customFormat="1" ht="15">
      <c r="A698" s="170" t="s">
        <v>429</v>
      </c>
      <c r="B698" s="170" t="s">
        <v>316</v>
      </c>
      <c r="C698" s="170" t="s">
        <v>310</v>
      </c>
      <c r="D698" s="170" t="s">
        <v>310</v>
      </c>
      <c r="E698" s="170">
        <v>0</v>
      </c>
      <c r="F698" s="170">
        <v>0</v>
      </c>
      <c r="G698" s="170">
        <v>0</v>
      </c>
      <c r="H698" s="170">
        <v>0</v>
      </c>
      <c r="I698" s="170">
        <v>0</v>
      </c>
      <c r="J698" s="170">
        <v>0</v>
      </c>
      <c r="K698" s="170">
        <v>0</v>
      </c>
      <c r="L698" s="170">
        <v>0</v>
      </c>
      <c r="M698" s="170">
        <v>0</v>
      </c>
      <c r="N698" s="170">
        <v>0</v>
      </c>
      <c r="O698" s="170">
        <v>0</v>
      </c>
      <c r="P698" s="170">
        <v>0</v>
      </c>
      <c r="Q698" s="170">
        <v>0</v>
      </c>
      <c r="R698" s="170">
        <v>0</v>
      </c>
      <c r="S698" s="170">
        <v>0</v>
      </c>
      <c r="T698" s="170">
        <v>0</v>
      </c>
      <c r="U698" s="170">
        <v>0</v>
      </c>
      <c r="V698" s="170">
        <v>0</v>
      </c>
      <c r="W698" s="170">
        <v>0</v>
      </c>
      <c r="X698" s="170">
        <v>0</v>
      </c>
      <c r="Y698" s="170">
        <v>0</v>
      </c>
      <c r="Z698" s="170">
        <v>0</v>
      </c>
      <c r="AA698" s="170">
        <v>0</v>
      </c>
      <c r="AB698" s="170">
        <v>0</v>
      </c>
      <c r="AC698" s="170">
        <v>0</v>
      </c>
      <c r="AD698" s="170">
        <v>0</v>
      </c>
      <c r="AE698" s="170">
        <v>0</v>
      </c>
      <c r="AF698" s="170">
        <v>0</v>
      </c>
      <c r="AG698" s="170" t="s">
        <v>310</v>
      </c>
      <c r="AL698"/>
    </row>
    <row r="699" spans="1:38" s="170" customFormat="1" ht="15">
      <c r="A699" s="170" t="s">
        <v>429</v>
      </c>
      <c r="B699" s="170" t="s">
        <v>318</v>
      </c>
      <c r="C699" s="170" t="s">
        <v>310</v>
      </c>
      <c r="D699" s="170" t="s">
        <v>310</v>
      </c>
      <c r="E699" s="170">
        <v>1550.3</v>
      </c>
      <c r="F699" s="170">
        <v>1547.4</v>
      </c>
      <c r="G699" s="170">
        <v>1614.1</v>
      </c>
      <c r="H699" s="170">
        <v>1616.9</v>
      </c>
      <c r="I699" s="170">
        <v>1607.2</v>
      </c>
      <c r="J699" s="170">
        <v>1613.1</v>
      </c>
      <c r="K699" s="170">
        <v>1612.4</v>
      </c>
      <c r="L699" s="170">
        <v>1610.7</v>
      </c>
      <c r="M699" s="170">
        <v>1609.1</v>
      </c>
      <c r="N699" s="170">
        <v>1614.7</v>
      </c>
      <c r="O699" s="170">
        <v>1613.2</v>
      </c>
      <c r="P699" s="170">
        <v>1611.4</v>
      </c>
      <c r="Q699" s="170">
        <v>1617.8</v>
      </c>
      <c r="R699" s="170">
        <v>1610.5</v>
      </c>
      <c r="S699" s="170">
        <v>1610.5</v>
      </c>
      <c r="T699" s="170">
        <v>1613.1</v>
      </c>
      <c r="U699" s="170">
        <v>1612.3</v>
      </c>
      <c r="V699" s="170">
        <v>1629.3</v>
      </c>
      <c r="W699" s="170">
        <v>1640.5</v>
      </c>
      <c r="X699" s="170">
        <v>1656.8</v>
      </c>
      <c r="Y699" s="170">
        <v>1525.4</v>
      </c>
      <c r="Z699" s="170">
        <v>1549.2</v>
      </c>
      <c r="AA699" s="170">
        <v>1561.2</v>
      </c>
      <c r="AB699" s="170">
        <v>1524.2</v>
      </c>
      <c r="AC699" s="170">
        <v>1684.4</v>
      </c>
      <c r="AD699" s="170">
        <v>3558.8</v>
      </c>
      <c r="AE699" s="170">
        <v>3039.1</v>
      </c>
      <c r="AF699" s="170">
        <v>2710.5</v>
      </c>
      <c r="AG699" s="170" t="s">
        <v>310</v>
      </c>
      <c r="AL699"/>
    </row>
    <row r="700" spans="1:38" s="170" customFormat="1" ht="15">
      <c r="A700" s="170" t="s">
        <v>430</v>
      </c>
      <c r="B700" s="170" t="s">
        <v>309</v>
      </c>
      <c r="C700" s="170" t="s">
        <v>310</v>
      </c>
      <c r="D700" s="170" t="s">
        <v>310</v>
      </c>
      <c r="E700" s="170">
        <v>444.3</v>
      </c>
      <c r="F700" s="170">
        <v>436.6</v>
      </c>
      <c r="G700" s="170">
        <v>442.1</v>
      </c>
      <c r="H700" s="170">
        <v>466.8</v>
      </c>
      <c r="I700" s="170">
        <v>476.1</v>
      </c>
      <c r="J700" s="170">
        <v>494</v>
      </c>
      <c r="K700" s="170">
        <v>498.8</v>
      </c>
      <c r="L700" s="170">
        <v>441</v>
      </c>
      <c r="M700" s="170">
        <v>477.1</v>
      </c>
      <c r="N700" s="170">
        <v>463.9</v>
      </c>
      <c r="O700" s="170">
        <v>434.4</v>
      </c>
      <c r="P700" s="170">
        <v>440</v>
      </c>
      <c r="Q700" s="170">
        <v>440</v>
      </c>
      <c r="R700" s="170">
        <v>479.9</v>
      </c>
      <c r="S700" s="170">
        <v>418.8</v>
      </c>
      <c r="T700" s="170">
        <v>426.8</v>
      </c>
      <c r="U700" s="170">
        <v>463.5</v>
      </c>
      <c r="V700" s="170">
        <v>462.3</v>
      </c>
      <c r="W700" s="170">
        <v>468</v>
      </c>
      <c r="X700" s="170">
        <v>479.9</v>
      </c>
      <c r="Y700" s="170">
        <v>487.3</v>
      </c>
      <c r="Z700" s="170">
        <v>549</v>
      </c>
      <c r="AA700" s="170">
        <v>573.4</v>
      </c>
      <c r="AB700" s="170">
        <v>585.1</v>
      </c>
      <c r="AC700" s="170">
        <v>577</v>
      </c>
      <c r="AD700" s="170">
        <v>635</v>
      </c>
      <c r="AE700" s="170">
        <v>657.7</v>
      </c>
      <c r="AF700" s="170">
        <v>672</v>
      </c>
      <c r="AG700" s="170" t="s">
        <v>310</v>
      </c>
      <c r="AL700"/>
    </row>
    <row r="701" spans="1:38" s="170" customFormat="1" ht="15">
      <c r="A701" s="170" t="s">
        <v>430</v>
      </c>
      <c r="B701" s="170" t="s">
        <v>311</v>
      </c>
      <c r="C701" s="170" t="s">
        <v>310</v>
      </c>
      <c r="D701" s="170" t="s">
        <v>310</v>
      </c>
      <c r="E701" s="170">
        <v>1523.6</v>
      </c>
      <c r="F701" s="170">
        <v>1507</v>
      </c>
      <c r="G701" s="170">
        <v>1980.2</v>
      </c>
      <c r="H701" s="170">
        <v>1430.8</v>
      </c>
      <c r="I701" s="170">
        <v>1080.3</v>
      </c>
      <c r="J701" s="170">
        <v>944.8</v>
      </c>
      <c r="K701" s="170">
        <v>915.2</v>
      </c>
      <c r="L701" s="170">
        <v>927.2</v>
      </c>
      <c r="M701" s="170">
        <v>913.7</v>
      </c>
      <c r="N701" s="170">
        <v>790.7</v>
      </c>
      <c r="O701" s="170">
        <v>859.1</v>
      </c>
      <c r="P701" s="170">
        <v>896.5</v>
      </c>
      <c r="Q701" s="170">
        <v>863.8</v>
      </c>
      <c r="R701" s="170">
        <v>1090.0999999999999</v>
      </c>
      <c r="S701" s="170">
        <v>977.1</v>
      </c>
      <c r="T701" s="170">
        <v>926.6</v>
      </c>
      <c r="U701" s="170">
        <v>1139</v>
      </c>
      <c r="V701" s="170">
        <v>1084.8</v>
      </c>
      <c r="W701" s="170">
        <v>878.8</v>
      </c>
      <c r="X701" s="170">
        <v>918.5</v>
      </c>
      <c r="Y701" s="170">
        <v>896.9</v>
      </c>
      <c r="Z701" s="170">
        <v>979.1</v>
      </c>
      <c r="AA701" s="170">
        <v>1001.4</v>
      </c>
      <c r="AB701" s="170">
        <v>1016.1</v>
      </c>
      <c r="AC701" s="170">
        <v>950.7</v>
      </c>
      <c r="AD701" s="170">
        <v>1057.4000000000001</v>
      </c>
      <c r="AE701" s="170">
        <v>1067.3</v>
      </c>
      <c r="AF701" s="170">
        <v>1051.0999999999999</v>
      </c>
      <c r="AG701" s="170" t="s">
        <v>310</v>
      </c>
      <c r="AL701"/>
    </row>
    <row r="702" spans="1:38" s="170" customFormat="1" ht="15">
      <c r="A702" s="170" t="s">
        <v>430</v>
      </c>
      <c r="B702" s="170" t="s">
        <v>313</v>
      </c>
      <c r="C702" s="170" t="s">
        <v>310</v>
      </c>
      <c r="D702" s="170" t="s">
        <v>310</v>
      </c>
      <c r="E702" s="170">
        <v>628.79999999999995</v>
      </c>
      <c r="F702" s="170">
        <v>617.79999999999995</v>
      </c>
      <c r="G702" s="170">
        <v>637.4</v>
      </c>
      <c r="H702" s="170">
        <v>662.6</v>
      </c>
      <c r="I702" s="170">
        <v>668.4</v>
      </c>
      <c r="J702" s="170">
        <v>663.9</v>
      </c>
      <c r="K702" s="170">
        <v>666.9</v>
      </c>
      <c r="L702" s="170">
        <v>668.5</v>
      </c>
      <c r="M702" s="170">
        <v>692.4</v>
      </c>
      <c r="N702" s="170">
        <v>677.8</v>
      </c>
      <c r="O702" s="170">
        <v>723</v>
      </c>
      <c r="P702" s="170">
        <v>737.8</v>
      </c>
      <c r="Q702" s="170">
        <v>728.8</v>
      </c>
      <c r="R702" s="170">
        <v>759</v>
      </c>
      <c r="S702" s="170">
        <v>730.5</v>
      </c>
      <c r="T702" s="170">
        <v>670.6</v>
      </c>
      <c r="U702" s="170">
        <v>729.4</v>
      </c>
      <c r="V702" s="170">
        <v>702.4</v>
      </c>
      <c r="W702" s="170">
        <v>669.2</v>
      </c>
      <c r="X702" s="170">
        <v>751.3</v>
      </c>
      <c r="Y702" s="170">
        <v>733.8</v>
      </c>
      <c r="Z702" s="170">
        <v>769.5</v>
      </c>
      <c r="AA702" s="170">
        <v>774.5</v>
      </c>
      <c r="AB702" s="170">
        <v>771</v>
      </c>
      <c r="AC702" s="170">
        <v>692.7</v>
      </c>
      <c r="AD702" s="170">
        <v>814.5</v>
      </c>
      <c r="AE702" s="170">
        <v>727.7</v>
      </c>
      <c r="AF702" s="170">
        <v>620.4</v>
      </c>
      <c r="AG702" s="170" t="s">
        <v>310</v>
      </c>
      <c r="AL702"/>
    </row>
    <row r="703" spans="1:38" s="170" customFormat="1" ht="15">
      <c r="A703" s="170" t="s">
        <v>430</v>
      </c>
      <c r="B703" s="170" t="s">
        <v>28</v>
      </c>
      <c r="C703" s="170" t="s">
        <v>310</v>
      </c>
      <c r="D703" s="170" t="s">
        <v>310</v>
      </c>
      <c r="E703" s="170">
        <v>0</v>
      </c>
      <c r="F703" s="170">
        <v>0</v>
      </c>
      <c r="G703" s="170">
        <v>887.8</v>
      </c>
      <c r="H703" s="170">
        <v>858.3</v>
      </c>
      <c r="I703" s="170">
        <v>868.4</v>
      </c>
      <c r="J703" s="170">
        <v>883.6</v>
      </c>
      <c r="K703" s="170">
        <v>901.2</v>
      </c>
      <c r="L703" s="170">
        <v>864.6</v>
      </c>
      <c r="M703" s="170">
        <v>1208.8</v>
      </c>
      <c r="N703" s="170">
        <v>335</v>
      </c>
      <c r="O703" s="170">
        <v>302</v>
      </c>
      <c r="P703" s="170">
        <v>350.8</v>
      </c>
      <c r="Q703" s="170">
        <v>358.3</v>
      </c>
      <c r="R703" s="170">
        <v>347.2</v>
      </c>
      <c r="S703" s="170">
        <v>331.6</v>
      </c>
      <c r="T703" s="170">
        <v>340</v>
      </c>
      <c r="U703" s="170">
        <v>342.4</v>
      </c>
      <c r="V703" s="170">
        <v>350.4</v>
      </c>
      <c r="W703" s="170">
        <v>331.2</v>
      </c>
      <c r="X703" s="170">
        <v>356.6</v>
      </c>
      <c r="Y703" s="170">
        <v>358.5</v>
      </c>
      <c r="Z703" s="170">
        <v>341.8</v>
      </c>
      <c r="AA703" s="170">
        <v>360.7</v>
      </c>
      <c r="AB703" s="170">
        <v>338</v>
      </c>
      <c r="AC703" s="170">
        <v>367.4</v>
      </c>
      <c r="AD703" s="170">
        <v>354.8</v>
      </c>
      <c r="AE703" s="170">
        <v>368.7</v>
      </c>
      <c r="AF703" s="170">
        <v>360.9</v>
      </c>
      <c r="AG703" s="170" t="s">
        <v>310</v>
      </c>
      <c r="AL703"/>
    </row>
    <row r="704" spans="1:38" s="170" customFormat="1" ht="15">
      <c r="A704" s="170" t="s">
        <v>430</v>
      </c>
      <c r="B704" s="170" t="s">
        <v>316</v>
      </c>
      <c r="C704" s="170" t="s">
        <v>310</v>
      </c>
      <c r="D704" s="170" t="s">
        <v>310</v>
      </c>
      <c r="E704" s="170">
        <v>0</v>
      </c>
      <c r="F704" s="170">
        <v>0</v>
      </c>
      <c r="G704" s="170">
        <v>0</v>
      </c>
      <c r="H704" s="170">
        <v>0</v>
      </c>
      <c r="I704" s="170">
        <v>0</v>
      </c>
      <c r="J704" s="170">
        <v>0</v>
      </c>
      <c r="K704" s="170">
        <v>0</v>
      </c>
      <c r="L704" s="170">
        <v>0</v>
      </c>
      <c r="M704" s="170">
        <v>0</v>
      </c>
      <c r="N704" s="170">
        <v>0</v>
      </c>
      <c r="O704" s="170">
        <v>0</v>
      </c>
      <c r="P704" s="170">
        <v>0</v>
      </c>
      <c r="Q704" s="170">
        <v>0</v>
      </c>
      <c r="R704" s="170">
        <v>0</v>
      </c>
      <c r="S704" s="170">
        <v>0</v>
      </c>
      <c r="T704" s="170">
        <v>0</v>
      </c>
      <c r="U704" s="170">
        <v>0</v>
      </c>
      <c r="V704" s="170">
        <v>0</v>
      </c>
      <c r="W704" s="170">
        <v>1152.8</v>
      </c>
      <c r="X704" s="170">
        <v>1108.7</v>
      </c>
      <c r="Y704" s="170">
        <v>1146.2</v>
      </c>
      <c r="Z704" s="170">
        <v>1112.5999999999999</v>
      </c>
      <c r="AA704" s="170">
        <v>1106</v>
      </c>
      <c r="AB704" s="170">
        <v>1119.7</v>
      </c>
      <c r="AC704" s="170">
        <v>1110.5999999999999</v>
      </c>
      <c r="AD704" s="170">
        <v>1119</v>
      </c>
      <c r="AE704" s="170">
        <v>1119</v>
      </c>
      <c r="AF704" s="170">
        <v>1119</v>
      </c>
      <c r="AG704" s="170" t="s">
        <v>310</v>
      </c>
      <c r="AL704"/>
    </row>
    <row r="705" spans="1:38" s="170" customFormat="1" ht="15">
      <c r="A705" s="170" t="s">
        <v>430</v>
      </c>
      <c r="B705" s="170" t="s">
        <v>318</v>
      </c>
      <c r="C705" s="170" t="s">
        <v>310</v>
      </c>
      <c r="D705" s="170" t="s">
        <v>310</v>
      </c>
      <c r="E705" s="170">
        <v>0</v>
      </c>
      <c r="F705" s="170">
        <v>0</v>
      </c>
      <c r="G705" s="170">
        <v>0</v>
      </c>
      <c r="H705" s="170">
        <v>0</v>
      </c>
      <c r="I705" s="170">
        <v>0</v>
      </c>
      <c r="J705" s="170">
        <v>0</v>
      </c>
      <c r="K705" s="170">
        <v>0</v>
      </c>
      <c r="L705" s="170">
        <v>0</v>
      </c>
      <c r="M705" s="170">
        <v>0</v>
      </c>
      <c r="N705" s="170">
        <v>0</v>
      </c>
      <c r="O705" s="170">
        <v>0</v>
      </c>
      <c r="P705" s="170">
        <v>0</v>
      </c>
      <c r="Q705" s="170">
        <v>0</v>
      </c>
      <c r="R705" s="170">
        <v>0</v>
      </c>
      <c r="S705" s="170">
        <v>0</v>
      </c>
      <c r="T705" s="170">
        <v>0</v>
      </c>
      <c r="U705" s="170">
        <v>0</v>
      </c>
      <c r="V705" s="170">
        <v>3592.4</v>
      </c>
      <c r="W705" s="170">
        <v>2598.5</v>
      </c>
      <c r="X705" s="170">
        <v>1738.8</v>
      </c>
      <c r="Y705" s="170">
        <v>1836.8</v>
      </c>
      <c r="Z705" s="170">
        <v>1810.2</v>
      </c>
      <c r="AA705" s="170">
        <v>1830.3</v>
      </c>
      <c r="AB705" s="170">
        <v>1849.8</v>
      </c>
      <c r="AC705" s="170">
        <v>1864.1</v>
      </c>
      <c r="AD705" s="170">
        <v>1849.3</v>
      </c>
      <c r="AE705" s="170">
        <v>1848.6</v>
      </c>
      <c r="AF705" s="170">
        <v>1850.4</v>
      </c>
      <c r="AG705" s="170" t="s">
        <v>310</v>
      </c>
      <c r="AL705"/>
    </row>
    <row r="706" spans="1:38" s="170" customFormat="1" ht="15">
      <c r="A706" s="170" t="s">
        <v>431</v>
      </c>
      <c r="B706" s="170" t="s">
        <v>309</v>
      </c>
      <c r="C706" s="170">
        <v>654.6</v>
      </c>
      <c r="D706" s="170">
        <v>647.20000000000005</v>
      </c>
      <c r="E706" s="170">
        <v>651</v>
      </c>
      <c r="F706" s="170">
        <v>649.9</v>
      </c>
      <c r="G706" s="170">
        <v>654.70000000000005</v>
      </c>
      <c r="H706" s="170">
        <v>684.4</v>
      </c>
      <c r="I706" s="170">
        <v>675.5</v>
      </c>
      <c r="J706" s="170">
        <v>678.5</v>
      </c>
      <c r="K706" s="170">
        <v>676.9</v>
      </c>
      <c r="L706" s="170">
        <v>678</v>
      </c>
      <c r="M706" s="170">
        <v>684.8</v>
      </c>
      <c r="N706" s="170">
        <v>670.5</v>
      </c>
      <c r="O706" s="170">
        <v>669.6</v>
      </c>
      <c r="P706" s="170">
        <v>668.9</v>
      </c>
      <c r="Q706" s="170">
        <v>674.8</v>
      </c>
      <c r="R706" s="170">
        <v>668.5</v>
      </c>
      <c r="S706" s="170">
        <v>675.3</v>
      </c>
      <c r="T706" s="170">
        <v>676</v>
      </c>
      <c r="U706" s="170">
        <v>674</v>
      </c>
      <c r="V706" s="170">
        <v>658.7</v>
      </c>
      <c r="W706" s="170">
        <v>643.70000000000005</v>
      </c>
      <c r="X706" s="170">
        <v>656.1</v>
      </c>
      <c r="Y706" s="170">
        <v>633.1</v>
      </c>
      <c r="Z706" s="170">
        <v>636.6</v>
      </c>
      <c r="AA706" s="170">
        <v>630.70000000000005</v>
      </c>
      <c r="AB706" s="170">
        <v>618.5</v>
      </c>
      <c r="AC706" s="170">
        <v>606.20000000000005</v>
      </c>
      <c r="AD706" s="170">
        <v>598.5</v>
      </c>
      <c r="AE706" s="170">
        <v>596.4</v>
      </c>
      <c r="AF706" s="170">
        <v>565.5</v>
      </c>
      <c r="AG706" s="170">
        <v>547.5</v>
      </c>
      <c r="AL706"/>
    </row>
    <row r="707" spans="1:38" s="170" customFormat="1" ht="15">
      <c r="A707" s="170" t="s">
        <v>431</v>
      </c>
      <c r="B707" s="170" t="s">
        <v>311</v>
      </c>
      <c r="C707" s="170">
        <v>679.9</v>
      </c>
      <c r="D707" s="170">
        <v>669.7</v>
      </c>
      <c r="E707" s="170">
        <v>673.9</v>
      </c>
      <c r="F707" s="170">
        <v>671.3</v>
      </c>
      <c r="G707" s="170">
        <v>678.3</v>
      </c>
      <c r="H707" s="170">
        <v>695.6</v>
      </c>
      <c r="I707" s="170">
        <v>688</v>
      </c>
      <c r="J707" s="170">
        <v>692.5</v>
      </c>
      <c r="K707" s="170">
        <v>693.5</v>
      </c>
      <c r="L707" s="170">
        <v>696.2</v>
      </c>
      <c r="M707" s="170">
        <v>703.8</v>
      </c>
      <c r="N707" s="170">
        <v>692.2</v>
      </c>
      <c r="O707" s="170">
        <v>693.5</v>
      </c>
      <c r="P707" s="170">
        <v>693.6</v>
      </c>
      <c r="Q707" s="170">
        <v>705.9</v>
      </c>
      <c r="R707" s="170">
        <v>706.1</v>
      </c>
      <c r="S707" s="170">
        <v>712.1</v>
      </c>
      <c r="T707" s="170">
        <v>717.5</v>
      </c>
      <c r="U707" s="170">
        <v>722.3</v>
      </c>
      <c r="V707" s="170">
        <v>717.4</v>
      </c>
      <c r="W707" s="170">
        <v>707.4</v>
      </c>
      <c r="X707" s="170">
        <v>731.7</v>
      </c>
      <c r="Y707" s="170">
        <v>723.9</v>
      </c>
      <c r="Z707" s="170">
        <v>721.4</v>
      </c>
      <c r="AA707" s="170">
        <v>727.4</v>
      </c>
      <c r="AB707" s="170">
        <v>723.6</v>
      </c>
      <c r="AC707" s="170">
        <v>710.4</v>
      </c>
      <c r="AD707" s="170">
        <v>709.6</v>
      </c>
      <c r="AE707" s="170">
        <v>705.1</v>
      </c>
      <c r="AF707" s="170">
        <v>692.9</v>
      </c>
      <c r="AG707" s="170">
        <v>694.2</v>
      </c>
      <c r="AL707"/>
    </row>
    <row r="708" spans="1:38" s="170" customFormat="1" ht="15">
      <c r="A708" s="170" t="s">
        <v>431</v>
      </c>
      <c r="B708" s="170" t="s">
        <v>313</v>
      </c>
      <c r="C708" s="170">
        <v>387.9</v>
      </c>
      <c r="D708" s="170">
        <v>389</v>
      </c>
      <c r="E708" s="170">
        <v>387.6</v>
      </c>
      <c r="F708" s="170">
        <v>388.7</v>
      </c>
      <c r="G708" s="170">
        <v>392.3</v>
      </c>
      <c r="H708" s="170">
        <v>455.9</v>
      </c>
      <c r="I708" s="170">
        <v>451.9</v>
      </c>
      <c r="J708" s="170">
        <v>460</v>
      </c>
      <c r="K708" s="170">
        <v>454.7</v>
      </c>
      <c r="L708" s="170">
        <v>449.1</v>
      </c>
      <c r="M708" s="170">
        <v>468.1</v>
      </c>
      <c r="N708" s="170">
        <v>456.5</v>
      </c>
      <c r="O708" s="170">
        <v>460.4</v>
      </c>
      <c r="P708" s="170">
        <v>461</v>
      </c>
      <c r="Q708" s="170">
        <v>442.3</v>
      </c>
      <c r="R708" s="170">
        <v>435.6</v>
      </c>
      <c r="S708" s="170">
        <v>438.8</v>
      </c>
      <c r="T708" s="170">
        <v>427.7</v>
      </c>
      <c r="U708" s="170">
        <v>424.5</v>
      </c>
      <c r="V708" s="170">
        <v>418.8</v>
      </c>
      <c r="W708" s="170">
        <v>409.1</v>
      </c>
      <c r="X708" s="170">
        <v>443.5</v>
      </c>
      <c r="Y708" s="170">
        <v>431.1</v>
      </c>
      <c r="Z708" s="170">
        <v>440.6</v>
      </c>
      <c r="AA708" s="170">
        <v>421</v>
      </c>
      <c r="AB708" s="170">
        <v>451.8</v>
      </c>
      <c r="AC708" s="170">
        <v>439.5</v>
      </c>
      <c r="AD708" s="170">
        <v>430.7</v>
      </c>
      <c r="AE708" s="170">
        <v>435.3</v>
      </c>
      <c r="AF708" s="170">
        <v>457.7</v>
      </c>
      <c r="AG708" s="170">
        <v>455</v>
      </c>
      <c r="AL708"/>
    </row>
    <row r="709" spans="1:38" s="170" customFormat="1" ht="15">
      <c r="A709" s="170" t="s">
        <v>431</v>
      </c>
      <c r="B709" s="170" t="s">
        <v>28</v>
      </c>
      <c r="C709" s="170">
        <v>290.39999999999998</v>
      </c>
      <c r="D709" s="170">
        <v>289.2</v>
      </c>
      <c r="E709" s="170">
        <v>299.7</v>
      </c>
      <c r="F709" s="170">
        <v>291.60000000000002</v>
      </c>
      <c r="G709" s="170">
        <v>295.8</v>
      </c>
      <c r="H709" s="170">
        <v>319.89999999999998</v>
      </c>
      <c r="I709" s="170">
        <v>305.5</v>
      </c>
      <c r="J709" s="170">
        <v>288.7</v>
      </c>
      <c r="K709" s="170">
        <v>283.8</v>
      </c>
      <c r="L709" s="170">
        <v>298.89999999999998</v>
      </c>
      <c r="M709" s="170">
        <v>305.8</v>
      </c>
      <c r="N709" s="170">
        <v>314.39999999999998</v>
      </c>
      <c r="O709" s="170">
        <v>332</v>
      </c>
      <c r="P709" s="170">
        <v>322.10000000000002</v>
      </c>
      <c r="Q709" s="170">
        <v>334.6</v>
      </c>
      <c r="R709" s="170">
        <v>293.10000000000002</v>
      </c>
      <c r="S709" s="170">
        <v>299.39999999999998</v>
      </c>
      <c r="T709" s="170">
        <v>297.60000000000002</v>
      </c>
      <c r="U709" s="170">
        <v>290.7</v>
      </c>
      <c r="V709" s="170">
        <v>288.7</v>
      </c>
      <c r="W709" s="170">
        <v>278.10000000000002</v>
      </c>
      <c r="X709" s="170">
        <v>289.5</v>
      </c>
      <c r="Y709" s="170">
        <v>289.3</v>
      </c>
      <c r="Z709" s="170">
        <v>290.8</v>
      </c>
      <c r="AA709" s="170">
        <v>294.39999999999998</v>
      </c>
      <c r="AB709" s="170">
        <v>282.89999999999998</v>
      </c>
      <c r="AC709" s="170">
        <v>289.3</v>
      </c>
      <c r="AD709" s="170">
        <v>277.60000000000002</v>
      </c>
      <c r="AE709" s="170">
        <v>288.8</v>
      </c>
      <c r="AF709" s="170">
        <v>290.39999999999998</v>
      </c>
      <c r="AG709" s="170">
        <v>290.39999999999998</v>
      </c>
      <c r="AL709"/>
    </row>
    <row r="710" spans="1:38" s="170" customFormat="1" ht="15">
      <c r="A710" s="170" t="s">
        <v>431</v>
      </c>
      <c r="B710" s="170" t="s">
        <v>316</v>
      </c>
      <c r="C710" s="170">
        <v>733.2</v>
      </c>
      <c r="D710" s="170">
        <v>753.5</v>
      </c>
      <c r="E710" s="170">
        <v>767.9</v>
      </c>
      <c r="F710" s="170">
        <v>757.1</v>
      </c>
      <c r="G710" s="170">
        <v>745.2</v>
      </c>
      <c r="H710" s="170">
        <v>828.3</v>
      </c>
      <c r="I710" s="170">
        <v>826.3</v>
      </c>
      <c r="J710" s="170">
        <v>672.9</v>
      </c>
      <c r="K710" s="170">
        <v>704.3</v>
      </c>
      <c r="L710" s="170">
        <v>698.1</v>
      </c>
      <c r="M710" s="170">
        <v>916</v>
      </c>
      <c r="N710" s="170">
        <v>820.4</v>
      </c>
      <c r="O710" s="170">
        <v>1101.4000000000001</v>
      </c>
      <c r="P710" s="170">
        <v>783.4</v>
      </c>
      <c r="Q710" s="170">
        <v>969.2</v>
      </c>
      <c r="R710" s="170">
        <v>770.2</v>
      </c>
      <c r="S710" s="170">
        <v>1121.3</v>
      </c>
      <c r="T710" s="170">
        <v>1064.4000000000001</v>
      </c>
      <c r="U710" s="170">
        <v>611.29999999999995</v>
      </c>
      <c r="V710" s="170">
        <v>683.9</v>
      </c>
      <c r="W710" s="170">
        <v>705.5</v>
      </c>
      <c r="X710" s="170">
        <v>728</v>
      </c>
      <c r="Y710" s="170">
        <v>614.70000000000005</v>
      </c>
      <c r="Z710" s="170">
        <v>595.1</v>
      </c>
      <c r="AA710" s="170">
        <v>686.7</v>
      </c>
      <c r="AB710" s="170">
        <v>657.4</v>
      </c>
      <c r="AC710" s="170">
        <v>706.5</v>
      </c>
      <c r="AD710" s="170">
        <v>620.6</v>
      </c>
      <c r="AE710" s="170">
        <v>678.3</v>
      </c>
      <c r="AF710" s="170">
        <v>629</v>
      </c>
      <c r="AG710" s="170">
        <v>639.9</v>
      </c>
      <c r="AL710"/>
    </row>
    <row r="711" spans="1:38" s="170" customFormat="1" ht="15">
      <c r="A711" s="170" t="s">
        <v>431</v>
      </c>
      <c r="B711" s="170" t="s">
        <v>318</v>
      </c>
      <c r="C711" s="170">
        <v>524.5</v>
      </c>
      <c r="D711" s="170">
        <v>522.9</v>
      </c>
      <c r="E711" s="170">
        <v>525.1</v>
      </c>
      <c r="F711" s="170">
        <v>502.3</v>
      </c>
      <c r="G711" s="170">
        <v>493.1</v>
      </c>
      <c r="H711" s="170">
        <v>558.9</v>
      </c>
      <c r="I711" s="170">
        <v>573.6</v>
      </c>
      <c r="J711" s="170">
        <v>580.1</v>
      </c>
      <c r="K711" s="170">
        <v>566.29999999999995</v>
      </c>
      <c r="L711" s="170">
        <v>555.5</v>
      </c>
      <c r="M711" s="170">
        <v>565.70000000000005</v>
      </c>
      <c r="N711" s="170">
        <v>614.6</v>
      </c>
      <c r="O711" s="170">
        <v>565.6</v>
      </c>
      <c r="P711" s="170">
        <v>570</v>
      </c>
      <c r="Q711" s="170">
        <v>642.20000000000005</v>
      </c>
      <c r="R711" s="170">
        <v>884.1</v>
      </c>
      <c r="S711" s="170">
        <v>863.2</v>
      </c>
      <c r="T711" s="170">
        <v>801.6</v>
      </c>
      <c r="U711" s="170">
        <v>868.5</v>
      </c>
      <c r="V711" s="170">
        <v>786.8</v>
      </c>
      <c r="W711" s="170">
        <v>807.2</v>
      </c>
      <c r="X711" s="170">
        <v>793.8</v>
      </c>
      <c r="Y711" s="170">
        <v>784.3</v>
      </c>
      <c r="Z711" s="170">
        <v>772.9</v>
      </c>
      <c r="AA711" s="170">
        <v>801.8</v>
      </c>
      <c r="AB711" s="170">
        <v>818.7</v>
      </c>
      <c r="AC711" s="170">
        <v>737.3</v>
      </c>
      <c r="AD711" s="170">
        <v>683.8</v>
      </c>
      <c r="AE711" s="170">
        <v>673.3</v>
      </c>
      <c r="AF711" s="170">
        <v>687.8</v>
      </c>
      <c r="AG711" s="170">
        <v>690.2</v>
      </c>
      <c r="AL711"/>
    </row>
    <row r="712" spans="1:38" s="170" customFormat="1" ht="15">
      <c r="A712" s="170" t="s">
        <v>432</v>
      </c>
      <c r="B712" s="170" t="s">
        <v>309</v>
      </c>
      <c r="C712" s="170">
        <v>525.1</v>
      </c>
      <c r="D712" s="170">
        <v>529.4</v>
      </c>
      <c r="E712" s="170">
        <v>631.29999999999995</v>
      </c>
      <c r="F712" s="170">
        <v>553.6</v>
      </c>
      <c r="G712" s="170">
        <v>528.79999999999995</v>
      </c>
      <c r="H712" s="170">
        <v>581.79999999999995</v>
      </c>
      <c r="I712" s="170">
        <v>439.3</v>
      </c>
      <c r="J712" s="170">
        <v>469.2</v>
      </c>
      <c r="K712" s="170">
        <v>478.5</v>
      </c>
      <c r="L712" s="170">
        <v>546.79999999999995</v>
      </c>
      <c r="M712" s="170">
        <v>485.8</v>
      </c>
      <c r="N712" s="170">
        <v>447.3</v>
      </c>
      <c r="O712" s="170">
        <v>518</v>
      </c>
      <c r="P712" s="170">
        <v>418.1</v>
      </c>
      <c r="Q712" s="170">
        <v>456.7</v>
      </c>
      <c r="R712" s="170">
        <v>506.5</v>
      </c>
      <c r="S712" s="170">
        <v>422.6</v>
      </c>
      <c r="T712" s="170">
        <v>388.7</v>
      </c>
      <c r="U712" s="170">
        <v>387.3</v>
      </c>
      <c r="V712" s="170">
        <v>372</v>
      </c>
      <c r="W712" s="170">
        <v>255.3</v>
      </c>
      <c r="X712" s="170">
        <v>299.10000000000002</v>
      </c>
      <c r="Y712" s="170">
        <v>352.5</v>
      </c>
      <c r="Z712" s="170">
        <v>274.5</v>
      </c>
      <c r="AA712" s="170">
        <v>265.89999999999998</v>
      </c>
      <c r="AB712" s="170">
        <v>334.9</v>
      </c>
      <c r="AC712" s="170">
        <v>281.5</v>
      </c>
      <c r="AD712" s="170">
        <v>347.5</v>
      </c>
      <c r="AE712" s="170">
        <v>289.39999999999998</v>
      </c>
      <c r="AF712" s="170">
        <v>234.8</v>
      </c>
      <c r="AG712" s="170">
        <v>187.3</v>
      </c>
      <c r="AL712"/>
    </row>
    <row r="713" spans="1:38" s="170" customFormat="1" ht="15">
      <c r="A713" s="170" t="s">
        <v>432</v>
      </c>
      <c r="B713" s="170" t="s">
        <v>311</v>
      </c>
      <c r="C713" s="170">
        <v>905.3</v>
      </c>
      <c r="D713" s="170">
        <v>892</v>
      </c>
      <c r="E713" s="170">
        <v>888.9</v>
      </c>
      <c r="F713" s="170">
        <v>872.4</v>
      </c>
      <c r="G713" s="170">
        <v>972.5</v>
      </c>
      <c r="H713" s="170">
        <v>872.3</v>
      </c>
      <c r="I713" s="170">
        <v>871.1</v>
      </c>
      <c r="J713" s="170">
        <v>883.8</v>
      </c>
      <c r="K713" s="170">
        <v>887.7</v>
      </c>
      <c r="L713" s="170">
        <v>869.4</v>
      </c>
      <c r="M713" s="170">
        <v>884.1</v>
      </c>
      <c r="N713" s="170">
        <v>866.9</v>
      </c>
      <c r="O713" s="170">
        <v>858.8</v>
      </c>
      <c r="P713" s="170">
        <v>855.5</v>
      </c>
      <c r="Q713" s="170">
        <v>860.2</v>
      </c>
      <c r="R713" s="170">
        <v>874.4</v>
      </c>
      <c r="S713" s="170">
        <v>876.4</v>
      </c>
      <c r="T713" s="170">
        <v>866.6</v>
      </c>
      <c r="U713" s="170">
        <v>865.4</v>
      </c>
      <c r="V713" s="170">
        <v>870.3</v>
      </c>
      <c r="W713" s="170">
        <v>891.1</v>
      </c>
      <c r="X713" s="170">
        <v>887.8</v>
      </c>
      <c r="Y713" s="170">
        <v>879.2</v>
      </c>
      <c r="Z713" s="170">
        <v>881.4</v>
      </c>
      <c r="AA713" s="170">
        <v>883.7</v>
      </c>
      <c r="AB713" s="170">
        <v>873</v>
      </c>
      <c r="AC713" s="170">
        <v>888.3</v>
      </c>
      <c r="AD713" s="170">
        <v>874</v>
      </c>
      <c r="AE713" s="170">
        <v>885.6</v>
      </c>
      <c r="AF713" s="170">
        <v>889.8</v>
      </c>
      <c r="AG713" s="170">
        <v>889.8</v>
      </c>
      <c r="AL713"/>
    </row>
    <row r="714" spans="1:38" s="170" customFormat="1" ht="15">
      <c r="A714" s="170" t="s">
        <v>432</v>
      </c>
      <c r="B714" s="170" t="s">
        <v>313</v>
      </c>
      <c r="C714" s="170">
        <v>700.5</v>
      </c>
      <c r="D714" s="170">
        <v>688.5</v>
      </c>
      <c r="E714" s="170">
        <v>689.6</v>
      </c>
      <c r="F714" s="170">
        <v>703.4</v>
      </c>
      <c r="G714" s="170">
        <v>645.4</v>
      </c>
      <c r="H714" s="170">
        <v>726.2</v>
      </c>
      <c r="I714" s="170">
        <v>665.1</v>
      </c>
      <c r="J714" s="170">
        <v>635</v>
      </c>
      <c r="K714" s="170">
        <v>643.5</v>
      </c>
      <c r="L714" s="170">
        <v>630.4</v>
      </c>
      <c r="M714" s="170">
        <v>599.6</v>
      </c>
      <c r="N714" s="170">
        <v>629.6</v>
      </c>
      <c r="O714" s="170">
        <v>627.4</v>
      </c>
      <c r="P714" s="170">
        <v>622.20000000000005</v>
      </c>
      <c r="Q714" s="170">
        <v>602.5</v>
      </c>
      <c r="R714" s="170">
        <v>606.1</v>
      </c>
      <c r="S714" s="170">
        <v>568.1</v>
      </c>
      <c r="T714" s="170">
        <v>560.79999999999995</v>
      </c>
      <c r="U714" s="170">
        <v>566.9</v>
      </c>
      <c r="V714" s="170">
        <v>523.79999999999995</v>
      </c>
      <c r="W714" s="170">
        <v>510.3</v>
      </c>
      <c r="X714" s="170">
        <v>485.1</v>
      </c>
      <c r="Y714" s="170">
        <v>482.7</v>
      </c>
      <c r="Z714" s="170">
        <v>520.6</v>
      </c>
      <c r="AA714" s="170">
        <v>586.70000000000005</v>
      </c>
      <c r="AB714" s="170">
        <v>588.1</v>
      </c>
      <c r="AC714" s="170">
        <v>618.79999999999995</v>
      </c>
      <c r="AD714" s="170">
        <v>619.4</v>
      </c>
      <c r="AE714" s="170">
        <v>635.4</v>
      </c>
      <c r="AF714" s="170">
        <v>606</v>
      </c>
      <c r="AG714" s="170">
        <v>605.79999999999995</v>
      </c>
      <c r="AL714"/>
    </row>
    <row r="715" spans="1:38" s="170" customFormat="1" ht="15">
      <c r="A715" s="170" t="s">
        <v>432</v>
      </c>
      <c r="B715" s="170" t="s">
        <v>28</v>
      </c>
      <c r="C715" s="170">
        <v>0</v>
      </c>
      <c r="D715" s="170">
        <v>0</v>
      </c>
      <c r="E715" s="170">
        <v>0</v>
      </c>
      <c r="F715" s="170">
        <v>0</v>
      </c>
      <c r="G715" s="170">
        <v>0</v>
      </c>
      <c r="H715" s="170">
        <v>0</v>
      </c>
      <c r="I715" s="170">
        <v>0</v>
      </c>
      <c r="J715" s="170">
        <v>633.70000000000005</v>
      </c>
      <c r="K715" s="170">
        <v>438.4</v>
      </c>
      <c r="L715" s="170">
        <v>393.8</v>
      </c>
      <c r="M715" s="170">
        <v>366.1</v>
      </c>
      <c r="N715" s="170">
        <v>348.3</v>
      </c>
      <c r="O715" s="170">
        <v>348.8</v>
      </c>
      <c r="P715" s="170">
        <v>348.5</v>
      </c>
      <c r="Q715" s="170">
        <v>340.5</v>
      </c>
      <c r="R715" s="170">
        <v>338.5</v>
      </c>
      <c r="S715" s="170">
        <v>331.8</v>
      </c>
      <c r="T715" s="170">
        <v>331</v>
      </c>
      <c r="U715" s="170">
        <v>337.7</v>
      </c>
      <c r="V715" s="170">
        <v>338.4</v>
      </c>
      <c r="W715" s="170">
        <v>326.5</v>
      </c>
      <c r="X715" s="170">
        <v>323.2</v>
      </c>
      <c r="Y715" s="170">
        <v>310.2</v>
      </c>
      <c r="Z715" s="170">
        <v>283.8</v>
      </c>
      <c r="AA715" s="170">
        <v>288.89999999999998</v>
      </c>
      <c r="AB715" s="170">
        <v>309.7</v>
      </c>
      <c r="AC715" s="170">
        <v>314.5</v>
      </c>
      <c r="AD715" s="170">
        <v>324.7</v>
      </c>
      <c r="AE715" s="170">
        <v>319.5</v>
      </c>
      <c r="AF715" s="170">
        <v>320.60000000000002</v>
      </c>
      <c r="AG715" s="170">
        <v>320.60000000000002</v>
      </c>
      <c r="AL715"/>
    </row>
    <row r="716" spans="1:38" s="170" customFormat="1" ht="15">
      <c r="A716" s="170" t="s">
        <v>432</v>
      </c>
      <c r="B716" s="170" t="s">
        <v>316</v>
      </c>
      <c r="C716" s="170">
        <v>0</v>
      </c>
      <c r="D716" s="170">
        <v>0</v>
      </c>
      <c r="E716" s="170">
        <v>0</v>
      </c>
      <c r="F716" s="170">
        <v>0</v>
      </c>
      <c r="G716" s="170">
        <v>0</v>
      </c>
      <c r="H716" s="170">
        <v>0</v>
      </c>
      <c r="I716" s="170">
        <v>0</v>
      </c>
      <c r="J716" s="170">
        <v>0</v>
      </c>
      <c r="K716" s="170">
        <v>0</v>
      </c>
      <c r="L716" s="170">
        <v>1401.4</v>
      </c>
      <c r="M716" s="170">
        <v>1301.3</v>
      </c>
      <c r="N716" s="170">
        <v>1314</v>
      </c>
      <c r="O716" s="170">
        <v>1340.7</v>
      </c>
      <c r="P716" s="170">
        <v>1321.8</v>
      </c>
      <c r="Q716" s="170">
        <v>1389.6</v>
      </c>
      <c r="R716" s="170">
        <v>1354.3</v>
      </c>
      <c r="S716" s="170">
        <v>1336</v>
      </c>
      <c r="T716" s="170">
        <v>1313.4</v>
      </c>
      <c r="U716" s="170">
        <v>1268.5999999999999</v>
      </c>
      <c r="V716" s="170">
        <v>1313.5</v>
      </c>
      <c r="W716" s="170">
        <v>1274</v>
      </c>
      <c r="X716" s="170">
        <v>1274.3</v>
      </c>
      <c r="Y716" s="170">
        <v>1370.3</v>
      </c>
      <c r="Z716" s="170">
        <v>1308.8</v>
      </c>
      <c r="AA716" s="170">
        <v>1310.0999999999999</v>
      </c>
      <c r="AB716" s="170">
        <v>1284</v>
      </c>
      <c r="AC716" s="170">
        <v>1503.8</v>
      </c>
      <c r="AD716" s="170">
        <v>1488.2</v>
      </c>
      <c r="AE716" s="170">
        <v>1472.8</v>
      </c>
      <c r="AF716" s="170">
        <v>1506.4</v>
      </c>
      <c r="AG716" s="170">
        <v>1511.3</v>
      </c>
      <c r="AL716"/>
    </row>
    <row r="717" spans="1:38" s="170" customFormat="1" ht="15">
      <c r="A717" s="170" t="s">
        <v>432</v>
      </c>
      <c r="B717" s="170" t="s">
        <v>318</v>
      </c>
      <c r="C717" s="170">
        <v>1016.5</v>
      </c>
      <c r="D717" s="170">
        <v>1081.9000000000001</v>
      </c>
      <c r="E717" s="170">
        <v>774.6</v>
      </c>
      <c r="F717" s="170">
        <v>794.8</v>
      </c>
      <c r="G717" s="170">
        <v>698.8</v>
      </c>
      <c r="H717" s="170">
        <v>698.9</v>
      </c>
      <c r="I717" s="170">
        <v>683.8</v>
      </c>
      <c r="J717" s="170">
        <v>744.8</v>
      </c>
      <c r="K717" s="170">
        <v>713.1</v>
      </c>
      <c r="L717" s="170">
        <v>849.8</v>
      </c>
      <c r="M717" s="170">
        <v>936.1</v>
      </c>
      <c r="N717" s="170">
        <v>891</v>
      </c>
      <c r="O717" s="170">
        <v>868.6</v>
      </c>
      <c r="P717" s="170">
        <v>900.4</v>
      </c>
      <c r="Q717" s="170">
        <v>881.5</v>
      </c>
      <c r="R717" s="170">
        <v>851.5</v>
      </c>
      <c r="S717" s="170">
        <v>835.5</v>
      </c>
      <c r="T717" s="170">
        <v>848.2</v>
      </c>
      <c r="U717" s="170">
        <v>823.5</v>
      </c>
      <c r="V717" s="170">
        <v>932.3</v>
      </c>
      <c r="W717" s="170">
        <v>954.1</v>
      </c>
      <c r="X717" s="170">
        <v>927.6</v>
      </c>
      <c r="Y717" s="170">
        <v>965.3</v>
      </c>
      <c r="Z717" s="170">
        <v>923</v>
      </c>
      <c r="AA717" s="170">
        <v>1071.0999999999999</v>
      </c>
      <c r="AB717" s="170">
        <v>1103.5999999999999</v>
      </c>
      <c r="AC717" s="170">
        <v>1132.7</v>
      </c>
      <c r="AD717" s="170">
        <v>1132.4000000000001</v>
      </c>
      <c r="AE717" s="170">
        <v>1167.8</v>
      </c>
      <c r="AF717" s="170">
        <v>1187.0999999999999</v>
      </c>
      <c r="AG717" s="170">
        <v>1189.8</v>
      </c>
      <c r="AL717"/>
    </row>
    <row r="718" spans="1:38" s="170" customFormat="1" ht="15">
      <c r="A718" s="170" t="s">
        <v>433</v>
      </c>
      <c r="B718" s="170" t="s">
        <v>309</v>
      </c>
      <c r="C718" s="170" t="s">
        <v>310</v>
      </c>
      <c r="D718" s="170" t="s">
        <v>310</v>
      </c>
      <c r="E718" s="170">
        <v>1019.2</v>
      </c>
      <c r="F718" s="170">
        <v>1045.4000000000001</v>
      </c>
      <c r="G718" s="170">
        <v>1085.5999999999999</v>
      </c>
      <c r="H718" s="170">
        <v>1137</v>
      </c>
      <c r="I718" s="170">
        <v>1056.3</v>
      </c>
      <c r="J718" s="170">
        <v>1020</v>
      </c>
      <c r="K718" s="170">
        <v>865</v>
      </c>
      <c r="L718" s="170">
        <v>827.8</v>
      </c>
      <c r="M718" s="170">
        <v>775</v>
      </c>
      <c r="N718" s="170">
        <v>785.4</v>
      </c>
      <c r="O718" s="170">
        <v>785.9</v>
      </c>
      <c r="P718" s="170">
        <v>783.4</v>
      </c>
      <c r="Q718" s="170">
        <v>652.29999999999995</v>
      </c>
      <c r="R718" s="170">
        <v>621.29999999999995</v>
      </c>
      <c r="S718" s="170">
        <v>619.79999999999995</v>
      </c>
      <c r="T718" s="170">
        <v>568.4</v>
      </c>
      <c r="U718" s="170">
        <v>536.70000000000005</v>
      </c>
      <c r="V718" s="170">
        <v>509.7</v>
      </c>
      <c r="W718" s="170">
        <v>495.6</v>
      </c>
      <c r="X718" s="170">
        <v>492.3</v>
      </c>
      <c r="Y718" s="170">
        <v>495.6</v>
      </c>
      <c r="Z718" s="170">
        <v>496.7</v>
      </c>
      <c r="AA718" s="170">
        <v>497.2</v>
      </c>
      <c r="AB718" s="170">
        <v>486.4</v>
      </c>
      <c r="AC718" s="170">
        <v>486.4</v>
      </c>
      <c r="AD718" s="170">
        <v>486.4</v>
      </c>
      <c r="AE718" s="170">
        <v>476.4</v>
      </c>
      <c r="AF718" s="170">
        <v>478.8</v>
      </c>
      <c r="AG718" s="170" t="s">
        <v>310</v>
      </c>
      <c r="AL718"/>
    </row>
    <row r="719" spans="1:38" s="170" customFormat="1" ht="15">
      <c r="A719" s="170" t="s">
        <v>433</v>
      </c>
      <c r="B719" s="170" t="s">
        <v>311</v>
      </c>
      <c r="C719" s="170" t="s">
        <v>310</v>
      </c>
      <c r="D719" s="170" t="s">
        <v>310</v>
      </c>
      <c r="E719" s="170">
        <v>0</v>
      </c>
      <c r="F719" s="170">
        <v>0</v>
      </c>
      <c r="G719" s="170">
        <v>0</v>
      </c>
      <c r="H719" s="170">
        <v>0</v>
      </c>
      <c r="I719" s="170">
        <v>0</v>
      </c>
      <c r="J719" s="170">
        <v>0</v>
      </c>
      <c r="K719" s="170">
        <v>0</v>
      </c>
      <c r="L719" s="170">
        <v>0</v>
      </c>
      <c r="M719" s="170">
        <v>0</v>
      </c>
      <c r="N719" s="170">
        <v>0</v>
      </c>
      <c r="O719" s="170">
        <v>0</v>
      </c>
      <c r="P719" s="170">
        <v>0</v>
      </c>
      <c r="Q719" s="170">
        <v>0</v>
      </c>
      <c r="R719" s="170">
        <v>0</v>
      </c>
      <c r="S719" s="170">
        <v>0</v>
      </c>
      <c r="T719" s="170">
        <v>0</v>
      </c>
      <c r="U719" s="170">
        <v>0</v>
      </c>
      <c r="V719" s="170">
        <v>0</v>
      </c>
      <c r="W719" s="170">
        <v>0</v>
      </c>
      <c r="X719" s="170">
        <v>0</v>
      </c>
      <c r="Y719" s="170">
        <v>0</v>
      </c>
      <c r="Z719" s="170">
        <v>0</v>
      </c>
      <c r="AA719" s="170">
        <v>0</v>
      </c>
      <c r="AB719" s="170">
        <v>0</v>
      </c>
      <c r="AC719" s="170">
        <v>0</v>
      </c>
      <c r="AD719" s="170">
        <v>0</v>
      </c>
      <c r="AE719" s="170">
        <v>0</v>
      </c>
      <c r="AF719" s="170">
        <v>0</v>
      </c>
      <c r="AG719" s="170" t="s">
        <v>310</v>
      </c>
      <c r="AL719"/>
    </row>
    <row r="720" spans="1:38" s="170" customFormat="1" ht="15">
      <c r="A720" s="170" t="s">
        <v>433</v>
      </c>
      <c r="B720" s="170" t="s">
        <v>313</v>
      </c>
      <c r="C720" s="170" t="s">
        <v>310</v>
      </c>
      <c r="D720" s="170" t="s">
        <v>310</v>
      </c>
      <c r="E720" s="170">
        <v>0</v>
      </c>
      <c r="F720" s="170">
        <v>0</v>
      </c>
      <c r="G720" s="170">
        <v>0</v>
      </c>
      <c r="H720" s="170">
        <v>0</v>
      </c>
      <c r="I720" s="170">
        <v>0</v>
      </c>
      <c r="J720" s="170">
        <v>0</v>
      </c>
      <c r="K720" s="170">
        <v>0</v>
      </c>
      <c r="L720" s="170">
        <v>0</v>
      </c>
      <c r="M720" s="170">
        <v>0</v>
      </c>
      <c r="N720" s="170">
        <v>0</v>
      </c>
      <c r="O720" s="170">
        <v>0</v>
      </c>
      <c r="P720" s="170">
        <v>0</v>
      </c>
      <c r="Q720" s="170">
        <v>0</v>
      </c>
      <c r="R720" s="170">
        <v>0</v>
      </c>
      <c r="S720" s="170">
        <v>0</v>
      </c>
      <c r="T720" s="170">
        <v>0</v>
      </c>
      <c r="U720" s="170">
        <v>0</v>
      </c>
      <c r="V720" s="170">
        <v>0</v>
      </c>
      <c r="W720" s="170">
        <v>0</v>
      </c>
      <c r="X720" s="170">
        <v>0</v>
      </c>
      <c r="Y720" s="170">
        <v>0</v>
      </c>
      <c r="Z720" s="170">
        <v>0</v>
      </c>
      <c r="AA720" s="170">
        <v>0</v>
      </c>
      <c r="AB720" s="170">
        <v>0</v>
      </c>
      <c r="AC720" s="170">
        <v>0</v>
      </c>
      <c r="AD720" s="170">
        <v>0</v>
      </c>
      <c r="AE720" s="170">
        <v>0</v>
      </c>
      <c r="AF720" s="170">
        <v>0</v>
      </c>
      <c r="AG720" s="170" t="s">
        <v>310</v>
      </c>
      <c r="AL720"/>
    </row>
    <row r="721" spans="1:38" s="170" customFormat="1" ht="15">
      <c r="A721" s="170" t="s">
        <v>433</v>
      </c>
      <c r="B721" s="170" t="s">
        <v>28</v>
      </c>
      <c r="C721" s="170" t="s">
        <v>310</v>
      </c>
      <c r="D721" s="170" t="s">
        <v>310</v>
      </c>
      <c r="E721" s="170">
        <v>1019.2</v>
      </c>
      <c r="F721" s="170">
        <v>1045.4000000000001</v>
      </c>
      <c r="G721" s="170">
        <v>1085.5999999999999</v>
      </c>
      <c r="H721" s="170">
        <v>1137</v>
      </c>
      <c r="I721" s="170">
        <v>1056.3</v>
      </c>
      <c r="J721" s="170">
        <v>1020</v>
      </c>
      <c r="K721" s="170">
        <v>865</v>
      </c>
      <c r="L721" s="170">
        <v>827.8</v>
      </c>
      <c r="M721" s="170">
        <v>775</v>
      </c>
      <c r="N721" s="170">
        <v>785.4</v>
      </c>
      <c r="O721" s="170">
        <v>785.9</v>
      </c>
      <c r="P721" s="170">
        <v>783.4</v>
      </c>
      <c r="Q721" s="170">
        <v>652.29999999999995</v>
      </c>
      <c r="R721" s="170">
        <v>621.29999999999995</v>
      </c>
      <c r="S721" s="170">
        <v>619.79999999999995</v>
      </c>
      <c r="T721" s="170">
        <v>568.4</v>
      </c>
      <c r="U721" s="170">
        <v>536.70000000000005</v>
      </c>
      <c r="V721" s="170">
        <v>509.7</v>
      </c>
      <c r="W721" s="170">
        <v>495.6</v>
      </c>
      <c r="X721" s="170">
        <v>492.3</v>
      </c>
      <c r="Y721" s="170">
        <v>495.6</v>
      </c>
      <c r="Z721" s="170">
        <v>496.7</v>
      </c>
      <c r="AA721" s="170">
        <v>497.2</v>
      </c>
      <c r="AB721" s="170">
        <v>486.4</v>
      </c>
      <c r="AC721" s="170">
        <v>486.4</v>
      </c>
      <c r="AD721" s="170">
        <v>486.4</v>
      </c>
      <c r="AE721" s="170">
        <v>476.4</v>
      </c>
      <c r="AF721" s="170">
        <v>478.8</v>
      </c>
      <c r="AG721" s="170" t="s">
        <v>310</v>
      </c>
      <c r="AL721"/>
    </row>
    <row r="722" spans="1:38" s="170" customFormat="1" ht="15">
      <c r="A722" s="170" t="s">
        <v>433</v>
      </c>
      <c r="B722" s="170" t="s">
        <v>316</v>
      </c>
      <c r="C722" s="170" t="s">
        <v>310</v>
      </c>
      <c r="D722" s="170" t="s">
        <v>310</v>
      </c>
      <c r="E722" s="170">
        <v>0</v>
      </c>
      <c r="F722" s="170">
        <v>0</v>
      </c>
      <c r="G722" s="170">
        <v>0</v>
      </c>
      <c r="H722" s="170">
        <v>0</v>
      </c>
      <c r="I722" s="170">
        <v>0</v>
      </c>
      <c r="J722" s="170">
        <v>0</v>
      </c>
      <c r="K722" s="170">
        <v>0</v>
      </c>
      <c r="L722" s="170">
        <v>0</v>
      </c>
      <c r="M722" s="170">
        <v>0</v>
      </c>
      <c r="N722" s="170">
        <v>0</v>
      </c>
      <c r="O722" s="170">
        <v>0</v>
      </c>
      <c r="P722" s="170">
        <v>0</v>
      </c>
      <c r="Q722" s="170">
        <v>0</v>
      </c>
      <c r="R722" s="170">
        <v>0</v>
      </c>
      <c r="S722" s="170">
        <v>0</v>
      </c>
      <c r="T722" s="170">
        <v>0</v>
      </c>
      <c r="U722" s="170">
        <v>0</v>
      </c>
      <c r="V722" s="170">
        <v>0</v>
      </c>
      <c r="W722" s="170">
        <v>0</v>
      </c>
      <c r="X722" s="170">
        <v>0</v>
      </c>
      <c r="Y722" s="170">
        <v>0</v>
      </c>
      <c r="Z722" s="170">
        <v>0</v>
      </c>
      <c r="AA722" s="170">
        <v>0</v>
      </c>
      <c r="AB722" s="170">
        <v>0</v>
      </c>
      <c r="AC722" s="170">
        <v>0</v>
      </c>
      <c r="AD722" s="170">
        <v>0</v>
      </c>
      <c r="AE722" s="170">
        <v>0</v>
      </c>
      <c r="AF722" s="170">
        <v>0</v>
      </c>
      <c r="AG722" s="170" t="s">
        <v>310</v>
      </c>
      <c r="AL722"/>
    </row>
    <row r="723" spans="1:38" s="170" customFormat="1" ht="15">
      <c r="A723" s="170" t="s">
        <v>433</v>
      </c>
      <c r="B723" s="170" t="s">
        <v>318</v>
      </c>
      <c r="C723" s="170" t="s">
        <v>310</v>
      </c>
      <c r="D723" s="170" t="s">
        <v>310</v>
      </c>
      <c r="E723" s="170">
        <v>0</v>
      </c>
      <c r="F723" s="170">
        <v>0</v>
      </c>
      <c r="G723" s="170">
        <v>0</v>
      </c>
      <c r="H723" s="170">
        <v>0</v>
      </c>
      <c r="I723" s="170">
        <v>0</v>
      </c>
      <c r="J723" s="170">
        <v>0</v>
      </c>
      <c r="K723" s="170">
        <v>0</v>
      </c>
      <c r="L723" s="170">
        <v>0</v>
      </c>
      <c r="M723" s="170">
        <v>0</v>
      </c>
      <c r="N723" s="170">
        <v>0</v>
      </c>
      <c r="O723" s="170">
        <v>0</v>
      </c>
      <c r="P723" s="170">
        <v>0</v>
      </c>
      <c r="Q723" s="170">
        <v>0</v>
      </c>
      <c r="R723" s="170">
        <v>0</v>
      </c>
      <c r="S723" s="170">
        <v>0</v>
      </c>
      <c r="T723" s="170">
        <v>0</v>
      </c>
      <c r="U723" s="170">
        <v>0</v>
      </c>
      <c r="V723" s="170">
        <v>0</v>
      </c>
      <c r="W723" s="170">
        <v>0</v>
      </c>
      <c r="X723" s="170">
        <v>0</v>
      </c>
      <c r="Y723" s="170">
        <v>0</v>
      </c>
      <c r="Z723" s="170">
        <v>0</v>
      </c>
      <c r="AA723" s="170">
        <v>0</v>
      </c>
      <c r="AB723" s="170">
        <v>0</v>
      </c>
      <c r="AC723" s="170">
        <v>0</v>
      </c>
      <c r="AD723" s="170">
        <v>0</v>
      </c>
      <c r="AE723" s="170">
        <v>0</v>
      </c>
      <c r="AF723" s="170">
        <v>0</v>
      </c>
      <c r="AG723" s="170" t="s">
        <v>310</v>
      </c>
      <c r="AL723"/>
    </row>
    <row r="724" spans="1:38" s="170" customFormat="1" ht="15">
      <c r="A724" s="170" t="s">
        <v>434</v>
      </c>
      <c r="B724" s="170" t="s">
        <v>309</v>
      </c>
      <c r="C724" s="170" t="s">
        <v>310</v>
      </c>
      <c r="D724" s="170" t="s">
        <v>310</v>
      </c>
      <c r="E724" s="170">
        <v>417.1</v>
      </c>
      <c r="F724" s="170">
        <v>391.4</v>
      </c>
      <c r="G724" s="170">
        <v>462.8</v>
      </c>
      <c r="H724" s="170">
        <v>447.6</v>
      </c>
      <c r="I724" s="170">
        <v>450.9</v>
      </c>
      <c r="J724" s="170">
        <v>390.7</v>
      </c>
      <c r="K724" s="170">
        <v>356.1</v>
      </c>
      <c r="L724" s="170">
        <v>364.7</v>
      </c>
      <c r="M724" s="170">
        <v>401.6</v>
      </c>
      <c r="N724" s="170">
        <v>419</v>
      </c>
      <c r="O724" s="170">
        <v>419.3</v>
      </c>
      <c r="P724" s="170">
        <v>458.1</v>
      </c>
      <c r="Q724" s="170">
        <v>424.8</v>
      </c>
      <c r="R724" s="170">
        <v>411.1</v>
      </c>
      <c r="S724" s="170">
        <v>448.3</v>
      </c>
      <c r="T724" s="170">
        <v>466.8</v>
      </c>
      <c r="U724" s="170">
        <v>449.7</v>
      </c>
      <c r="V724" s="170">
        <v>423.3</v>
      </c>
      <c r="W724" s="170">
        <v>380.6</v>
      </c>
      <c r="X724" s="170">
        <v>439.6</v>
      </c>
      <c r="Y724" s="170">
        <v>427.3</v>
      </c>
      <c r="Z724" s="170">
        <v>344.7</v>
      </c>
      <c r="AA724" s="170">
        <v>317.10000000000002</v>
      </c>
      <c r="AB724" s="170">
        <v>334</v>
      </c>
      <c r="AC724" s="170">
        <v>315.7</v>
      </c>
      <c r="AD724" s="170">
        <v>323.7</v>
      </c>
      <c r="AE724" s="170">
        <v>316.89999999999998</v>
      </c>
      <c r="AF724" s="170">
        <v>323.60000000000002</v>
      </c>
      <c r="AG724" s="170">
        <v>272.39999999999998</v>
      </c>
      <c r="AL724"/>
    </row>
    <row r="725" spans="1:38" s="170" customFormat="1" ht="15">
      <c r="A725" s="170" t="s">
        <v>434</v>
      </c>
      <c r="B725" s="170" t="s">
        <v>311</v>
      </c>
      <c r="C725" s="170" t="s">
        <v>310</v>
      </c>
      <c r="D725" s="170" t="s">
        <v>310</v>
      </c>
      <c r="E725" s="170">
        <v>1112.0999999999999</v>
      </c>
      <c r="F725" s="170">
        <v>977.3</v>
      </c>
      <c r="G725" s="170">
        <v>943.8</v>
      </c>
      <c r="H725" s="170">
        <v>915.9</v>
      </c>
      <c r="I725" s="170">
        <v>941.8</v>
      </c>
      <c r="J725" s="170">
        <v>846.4</v>
      </c>
      <c r="K725" s="170">
        <v>839.5</v>
      </c>
      <c r="L725" s="170">
        <v>863.8</v>
      </c>
      <c r="M725" s="170">
        <v>861.9</v>
      </c>
      <c r="N725" s="170">
        <v>863</v>
      </c>
      <c r="O725" s="170">
        <v>866.4</v>
      </c>
      <c r="P725" s="170">
        <v>855.5</v>
      </c>
      <c r="Q725" s="170">
        <v>863.4</v>
      </c>
      <c r="R725" s="170">
        <v>852.1</v>
      </c>
      <c r="S725" s="170">
        <v>907.4</v>
      </c>
      <c r="T725" s="170">
        <v>955.1</v>
      </c>
      <c r="U725" s="170">
        <v>959.8</v>
      </c>
      <c r="V725" s="170">
        <v>936.2</v>
      </c>
      <c r="W725" s="170">
        <v>918.4</v>
      </c>
      <c r="X725" s="170">
        <v>968.8</v>
      </c>
      <c r="Y725" s="170">
        <v>918.3</v>
      </c>
      <c r="Z725" s="170">
        <v>851.3</v>
      </c>
      <c r="AA725" s="170">
        <v>847.6</v>
      </c>
      <c r="AB725" s="170">
        <v>875.2</v>
      </c>
      <c r="AC725" s="170">
        <v>918.3</v>
      </c>
      <c r="AD725" s="170">
        <v>906.1</v>
      </c>
      <c r="AE725" s="170">
        <v>946</v>
      </c>
      <c r="AF725" s="170">
        <v>1061.2</v>
      </c>
      <c r="AG725" s="170">
        <v>1035.4000000000001</v>
      </c>
      <c r="AL725"/>
    </row>
    <row r="726" spans="1:38" s="170" customFormat="1" ht="15">
      <c r="A726" s="170" t="s">
        <v>434</v>
      </c>
      <c r="B726" s="170" t="s">
        <v>313</v>
      </c>
      <c r="C726" s="170" t="s">
        <v>310</v>
      </c>
      <c r="D726" s="170" t="s">
        <v>310</v>
      </c>
      <c r="E726" s="170">
        <v>358.8</v>
      </c>
      <c r="F726" s="170">
        <v>355.1</v>
      </c>
      <c r="G726" s="170">
        <v>380.2</v>
      </c>
      <c r="H726" s="170">
        <v>380.5</v>
      </c>
      <c r="I726" s="170">
        <v>410.6</v>
      </c>
      <c r="J726" s="170">
        <v>389.2</v>
      </c>
      <c r="K726" s="170">
        <v>337.7</v>
      </c>
      <c r="L726" s="170">
        <v>375.1</v>
      </c>
      <c r="M726" s="170">
        <v>376.3</v>
      </c>
      <c r="N726" s="170">
        <v>387.4</v>
      </c>
      <c r="O726" s="170">
        <v>394.9</v>
      </c>
      <c r="P726" s="170">
        <v>409.9</v>
      </c>
      <c r="Q726" s="170">
        <v>415</v>
      </c>
      <c r="R726" s="170">
        <v>398.5</v>
      </c>
      <c r="S726" s="170">
        <v>390.9</v>
      </c>
      <c r="T726" s="170">
        <v>426.2</v>
      </c>
      <c r="U726" s="170">
        <v>407.5</v>
      </c>
      <c r="V726" s="170">
        <v>435.5</v>
      </c>
      <c r="W726" s="170">
        <v>385.2</v>
      </c>
      <c r="X726" s="170">
        <v>435.2</v>
      </c>
      <c r="Y726" s="170">
        <v>398.6</v>
      </c>
      <c r="Z726" s="170">
        <v>412.2</v>
      </c>
      <c r="AA726" s="170">
        <v>424.3</v>
      </c>
      <c r="AB726" s="170">
        <v>429.9</v>
      </c>
      <c r="AC726" s="170">
        <v>399.9</v>
      </c>
      <c r="AD726" s="170">
        <v>466.5</v>
      </c>
      <c r="AE726" s="170">
        <v>467</v>
      </c>
      <c r="AF726" s="170">
        <v>652.6</v>
      </c>
      <c r="AG726" s="170">
        <v>931.8</v>
      </c>
      <c r="AL726"/>
    </row>
    <row r="727" spans="1:38" s="170" customFormat="1" ht="15">
      <c r="A727" s="170" t="s">
        <v>434</v>
      </c>
      <c r="B727" s="170" t="s">
        <v>28</v>
      </c>
      <c r="C727" s="170" t="s">
        <v>310</v>
      </c>
      <c r="D727" s="170" t="s">
        <v>310</v>
      </c>
      <c r="E727" s="170">
        <v>280.2</v>
      </c>
      <c r="F727" s="170">
        <v>272.2</v>
      </c>
      <c r="G727" s="170">
        <v>333.4</v>
      </c>
      <c r="H727" s="170">
        <v>323.5</v>
      </c>
      <c r="I727" s="170">
        <v>318.8</v>
      </c>
      <c r="J727" s="170">
        <v>285.5</v>
      </c>
      <c r="K727" s="170">
        <v>289.5</v>
      </c>
      <c r="L727" s="170">
        <v>286.10000000000002</v>
      </c>
      <c r="M727" s="170">
        <v>297.10000000000002</v>
      </c>
      <c r="N727" s="170">
        <v>293.2</v>
      </c>
      <c r="O727" s="170">
        <v>310.5</v>
      </c>
      <c r="P727" s="170">
        <v>350.7</v>
      </c>
      <c r="Q727" s="170">
        <v>314.89999999999998</v>
      </c>
      <c r="R727" s="170">
        <v>312.60000000000002</v>
      </c>
      <c r="S727" s="170">
        <v>316.3</v>
      </c>
      <c r="T727" s="170">
        <v>310.10000000000002</v>
      </c>
      <c r="U727" s="170">
        <v>311.5</v>
      </c>
      <c r="V727" s="170">
        <v>286.2</v>
      </c>
      <c r="W727" s="170">
        <v>275</v>
      </c>
      <c r="X727" s="170">
        <v>275</v>
      </c>
      <c r="Y727" s="170">
        <v>292.5</v>
      </c>
      <c r="Z727" s="170">
        <v>279.60000000000002</v>
      </c>
      <c r="AA727" s="170">
        <v>282.5</v>
      </c>
      <c r="AB727" s="170">
        <v>299.60000000000002</v>
      </c>
      <c r="AC727" s="170">
        <v>286</v>
      </c>
      <c r="AD727" s="170">
        <v>285.5</v>
      </c>
      <c r="AE727" s="170">
        <v>296.7</v>
      </c>
      <c r="AF727" s="170">
        <v>281</v>
      </c>
      <c r="AG727" s="170">
        <v>281</v>
      </c>
      <c r="AL727"/>
    </row>
    <row r="728" spans="1:38" s="170" customFormat="1" ht="15">
      <c r="A728" s="170" t="s">
        <v>434</v>
      </c>
      <c r="B728" s="170" t="s">
        <v>316</v>
      </c>
      <c r="C728" s="170" t="s">
        <v>310</v>
      </c>
      <c r="D728" s="170" t="s">
        <v>310</v>
      </c>
      <c r="E728" s="170">
        <v>829.4</v>
      </c>
      <c r="F728" s="170">
        <v>485.6</v>
      </c>
      <c r="G728" s="170">
        <v>790.1</v>
      </c>
      <c r="H728" s="170">
        <v>614.20000000000005</v>
      </c>
      <c r="I728" s="170">
        <v>583.79999999999995</v>
      </c>
      <c r="J728" s="170">
        <v>543.29999999999995</v>
      </c>
      <c r="K728" s="170">
        <v>0</v>
      </c>
      <c r="L728" s="170">
        <v>0</v>
      </c>
      <c r="M728" s="170">
        <v>620.4</v>
      </c>
      <c r="N728" s="170">
        <v>799.5</v>
      </c>
      <c r="O728" s="170">
        <v>1541.1</v>
      </c>
      <c r="P728" s="170">
        <v>551.1</v>
      </c>
      <c r="Q728" s="170">
        <v>1010.2</v>
      </c>
      <c r="R728" s="170">
        <v>1068.4000000000001</v>
      </c>
      <c r="S728" s="170">
        <v>600.6</v>
      </c>
      <c r="T728" s="170">
        <v>776.8</v>
      </c>
      <c r="U728" s="170">
        <v>10467.700000000001</v>
      </c>
      <c r="V728" s="170">
        <v>514.79999999999995</v>
      </c>
      <c r="W728" s="170">
        <v>561.6</v>
      </c>
      <c r="X728" s="170">
        <v>2415.6999999999998</v>
      </c>
      <c r="Y728" s="170">
        <v>571.9</v>
      </c>
      <c r="Z728" s="170">
        <v>623.20000000000005</v>
      </c>
      <c r="AA728" s="170">
        <v>631.79999999999995</v>
      </c>
      <c r="AB728" s="170">
        <v>1029.8</v>
      </c>
      <c r="AC728" s="170">
        <v>629.20000000000005</v>
      </c>
      <c r="AD728" s="170">
        <v>540.70000000000005</v>
      </c>
      <c r="AE728" s="170">
        <v>516.5</v>
      </c>
      <c r="AF728" s="170">
        <v>546.1</v>
      </c>
      <c r="AG728" s="170">
        <v>0</v>
      </c>
      <c r="AL728"/>
    </row>
    <row r="729" spans="1:38" s="170" customFormat="1" ht="15">
      <c r="A729" s="170" t="s">
        <v>434</v>
      </c>
      <c r="B729" s="170" t="s">
        <v>318</v>
      </c>
      <c r="C729" s="170" t="s">
        <v>310</v>
      </c>
      <c r="D729" s="170" t="s">
        <v>310</v>
      </c>
      <c r="E729" s="170">
        <v>654.20000000000005</v>
      </c>
      <c r="F729" s="170">
        <v>361.5</v>
      </c>
      <c r="G729" s="170">
        <v>649.70000000000005</v>
      </c>
      <c r="H729" s="170">
        <v>497</v>
      </c>
      <c r="I729" s="170">
        <v>552.9</v>
      </c>
      <c r="J729" s="170">
        <v>512.29999999999995</v>
      </c>
      <c r="K729" s="170">
        <v>602.29999999999995</v>
      </c>
      <c r="L729" s="170">
        <v>735.7</v>
      </c>
      <c r="M729" s="170">
        <v>745.4</v>
      </c>
      <c r="N729" s="170">
        <v>840.8</v>
      </c>
      <c r="O729" s="170">
        <v>2105.4</v>
      </c>
      <c r="P729" s="170">
        <v>648.70000000000005</v>
      </c>
      <c r="Q729" s="170">
        <v>881.9</v>
      </c>
      <c r="R729" s="170">
        <v>582.5</v>
      </c>
      <c r="S729" s="170">
        <v>606.70000000000005</v>
      </c>
      <c r="T729" s="170">
        <v>562.6</v>
      </c>
      <c r="U729" s="170">
        <v>648.79999999999995</v>
      </c>
      <c r="V729" s="170">
        <v>621.5</v>
      </c>
      <c r="W729" s="170">
        <v>562.5</v>
      </c>
      <c r="X729" s="170">
        <v>619</v>
      </c>
      <c r="Y729" s="170">
        <v>537.1</v>
      </c>
      <c r="Z729" s="170">
        <v>571.20000000000005</v>
      </c>
      <c r="AA729" s="170">
        <v>656.1</v>
      </c>
      <c r="AB729" s="170">
        <v>667.3</v>
      </c>
      <c r="AC729" s="170">
        <v>660.5</v>
      </c>
      <c r="AD729" s="170">
        <v>697.1</v>
      </c>
      <c r="AE729" s="170">
        <v>730.5</v>
      </c>
      <c r="AF729" s="170">
        <v>675.1</v>
      </c>
      <c r="AG729" s="170">
        <v>712.6</v>
      </c>
      <c r="AL729"/>
    </row>
    <row r="730" spans="1:38" s="170" customFormat="1" ht="15">
      <c r="A730" s="170" t="s">
        <v>435</v>
      </c>
      <c r="B730" s="170" t="s">
        <v>309</v>
      </c>
      <c r="C730" s="170" t="s">
        <v>310</v>
      </c>
      <c r="D730" s="170" t="s">
        <v>310</v>
      </c>
      <c r="E730" s="170">
        <v>323.60000000000002</v>
      </c>
      <c r="F730" s="170">
        <v>295</v>
      </c>
      <c r="G730" s="170">
        <v>300.10000000000002</v>
      </c>
      <c r="H730" s="170">
        <v>296.10000000000002</v>
      </c>
      <c r="I730" s="170">
        <v>347.4</v>
      </c>
      <c r="J730" s="170">
        <v>333.3</v>
      </c>
      <c r="K730" s="170">
        <v>331.4</v>
      </c>
      <c r="L730" s="170">
        <v>332.6</v>
      </c>
      <c r="M730" s="170">
        <v>326.5</v>
      </c>
      <c r="N730" s="170">
        <v>327.3</v>
      </c>
      <c r="O730" s="170">
        <v>332.6</v>
      </c>
      <c r="P730" s="170">
        <v>335</v>
      </c>
      <c r="Q730" s="170">
        <v>330.7</v>
      </c>
      <c r="R730" s="170">
        <v>330.9</v>
      </c>
      <c r="S730" s="170">
        <v>335.1</v>
      </c>
      <c r="T730" s="170">
        <v>328</v>
      </c>
      <c r="U730" s="170">
        <v>331.5</v>
      </c>
      <c r="V730" s="170">
        <v>323.3</v>
      </c>
      <c r="W730" s="170">
        <v>329.5</v>
      </c>
      <c r="X730" s="170">
        <v>338.4</v>
      </c>
      <c r="Y730" s="170">
        <v>332.4</v>
      </c>
      <c r="Z730" s="170">
        <v>343.5</v>
      </c>
      <c r="AA730" s="170">
        <v>323.60000000000002</v>
      </c>
      <c r="AB730" s="170">
        <v>322.7</v>
      </c>
      <c r="AC730" s="170">
        <v>300.39999999999998</v>
      </c>
      <c r="AD730" s="170">
        <v>300.89999999999998</v>
      </c>
      <c r="AE730" s="170">
        <v>309.5</v>
      </c>
      <c r="AF730" s="170">
        <v>314.10000000000002</v>
      </c>
      <c r="AG730" s="170">
        <v>305.7</v>
      </c>
      <c r="AL730"/>
    </row>
    <row r="731" spans="1:38" s="170" customFormat="1" ht="15">
      <c r="A731" s="170" t="s">
        <v>435</v>
      </c>
      <c r="B731" s="170" t="s">
        <v>311</v>
      </c>
      <c r="C731" s="170" t="s">
        <v>310</v>
      </c>
      <c r="D731" s="170" t="s">
        <v>310</v>
      </c>
      <c r="E731" s="170">
        <v>575.29999999999995</v>
      </c>
      <c r="F731" s="170">
        <v>485.9</v>
      </c>
      <c r="G731" s="170">
        <v>468.7</v>
      </c>
      <c r="H731" s="170">
        <v>482.2</v>
      </c>
      <c r="I731" s="170">
        <v>638.5</v>
      </c>
      <c r="J731" s="170">
        <v>588.20000000000005</v>
      </c>
      <c r="K731" s="170">
        <v>571.79999999999995</v>
      </c>
      <c r="L731" s="170">
        <v>607.9</v>
      </c>
      <c r="M731" s="170">
        <v>514.6</v>
      </c>
      <c r="N731" s="170">
        <v>522.29999999999995</v>
      </c>
      <c r="O731" s="170">
        <v>536.9</v>
      </c>
      <c r="P731" s="170">
        <v>581</v>
      </c>
      <c r="Q731" s="170">
        <v>573.9</v>
      </c>
      <c r="R731" s="170">
        <v>650.1</v>
      </c>
      <c r="S731" s="170">
        <v>664.8</v>
      </c>
      <c r="T731" s="170">
        <v>650.29999999999995</v>
      </c>
      <c r="U731" s="170">
        <v>613.70000000000005</v>
      </c>
      <c r="V731" s="170">
        <v>613.6</v>
      </c>
      <c r="W731" s="170">
        <v>615</v>
      </c>
      <c r="X731" s="170">
        <v>621.9</v>
      </c>
      <c r="Y731" s="170">
        <v>579.29999999999995</v>
      </c>
      <c r="Z731" s="170">
        <v>614.29999999999995</v>
      </c>
      <c r="AA731" s="170">
        <v>595</v>
      </c>
      <c r="AB731" s="170">
        <v>625.70000000000005</v>
      </c>
      <c r="AC731" s="170">
        <v>571.9</v>
      </c>
      <c r="AD731" s="170">
        <v>562.4</v>
      </c>
      <c r="AE731" s="170">
        <v>583.5</v>
      </c>
      <c r="AF731" s="170">
        <v>615.9</v>
      </c>
      <c r="AG731" s="170">
        <v>616.6</v>
      </c>
      <c r="AL731"/>
    </row>
    <row r="732" spans="1:38" s="170" customFormat="1" ht="15">
      <c r="A732" s="170" t="s">
        <v>435</v>
      </c>
      <c r="B732" s="170" t="s">
        <v>313</v>
      </c>
      <c r="C732" s="170" t="s">
        <v>310</v>
      </c>
      <c r="D732" s="170" t="s">
        <v>310</v>
      </c>
      <c r="E732" s="170">
        <v>387.2</v>
      </c>
      <c r="F732" s="170">
        <v>374.9</v>
      </c>
      <c r="G732" s="170">
        <v>380.1</v>
      </c>
      <c r="H732" s="170">
        <v>329.6</v>
      </c>
      <c r="I732" s="170">
        <v>375.3</v>
      </c>
      <c r="J732" s="170">
        <v>403.1</v>
      </c>
      <c r="K732" s="170">
        <v>395</v>
      </c>
      <c r="L732" s="170">
        <v>387.2</v>
      </c>
      <c r="M732" s="170">
        <v>400.4</v>
      </c>
      <c r="N732" s="170">
        <v>393.1</v>
      </c>
      <c r="O732" s="170">
        <v>408.7</v>
      </c>
      <c r="P732" s="170">
        <v>393.2</v>
      </c>
      <c r="Q732" s="170">
        <v>397.2</v>
      </c>
      <c r="R732" s="170">
        <v>393</v>
      </c>
      <c r="S732" s="170">
        <v>384.3</v>
      </c>
      <c r="T732" s="170">
        <v>376</v>
      </c>
      <c r="U732" s="170">
        <v>382.5</v>
      </c>
      <c r="V732" s="170">
        <v>384.7</v>
      </c>
      <c r="W732" s="170">
        <v>374.2</v>
      </c>
      <c r="X732" s="170">
        <v>428</v>
      </c>
      <c r="Y732" s="170">
        <v>433.4</v>
      </c>
      <c r="Z732" s="170">
        <v>392.6</v>
      </c>
      <c r="AA732" s="170">
        <v>418.1</v>
      </c>
      <c r="AB732" s="170">
        <v>423.3</v>
      </c>
      <c r="AC732" s="170">
        <v>424.5</v>
      </c>
      <c r="AD732" s="170">
        <v>432.8</v>
      </c>
      <c r="AE732" s="170">
        <v>424.1</v>
      </c>
      <c r="AF732" s="170">
        <v>418.9</v>
      </c>
      <c r="AG732" s="170">
        <v>435.8</v>
      </c>
      <c r="AL732"/>
    </row>
    <row r="733" spans="1:38" s="170" customFormat="1" ht="15">
      <c r="A733" s="170" t="s">
        <v>435</v>
      </c>
      <c r="B733" s="170" t="s">
        <v>28</v>
      </c>
      <c r="C733" s="170" t="s">
        <v>310</v>
      </c>
      <c r="D733" s="170" t="s">
        <v>310</v>
      </c>
      <c r="E733" s="170">
        <v>266.60000000000002</v>
      </c>
      <c r="F733" s="170">
        <v>248.9</v>
      </c>
      <c r="G733" s="170">
        <v>259.89999999999998</v>
      </c>
      <c r="H733" s="170">
        <v>260.60000000000002</v>
      </c>
      <c r="I733" s="170">
        <v>291.8</v>
      </c>
      <c r="J733" s="170">
        <v>287.60000000000002</v>
      </c>
      <c r="K733" s="170">
        <v>289.60000000000002</v>
      </c>
      <c r="L733" s="170">
        <v>287.39999999999998</v>
      </c>
      <c r="M733" s="170">
        <v>294.89999999999998</v>
      </c>
      <c r="N733" s="170">
        <v>299.3</v>
      </c>
      <c r="O733" s="170">
        <v>302.10000000000002</v>
      </c>
      <c r="P733" s="170">
        <v>298.60000000000002</v>
      </c>
      <c r="Q733" s="170">
        <v>298.7</v>
      </c>
      <c r="R733" s="170">
        <v>306.89999999999998</v>
      </c>
      <c r="S733" s="170">
        <v>306.3</v>
      </c>
      <c r="T733" s="170">
        <v>310.60000000000002</v>
      </c>
      <c r="U733" s="170">
        <v>316.39999999999998</v>
      </c>
      <c r="V733" s="170">
        <v>316.3</v>
      </c>
      <c r="W733" s="170">
        <v>319.8</v>
      </c>
      <c r="X733" s="170">
        <v>326.8</v>
      </c>
      <c r="Y733" s="170">
        <v>329.6</v>
      </c>
      <c r="Z733" s="170">
        <v>350.8</v>
      </c>
      <c r="AA733" s="170">
        <v>331.9</v>
      </c>
      <c r="AB733" s="170">
        <v>322.2</v>
      </c>
      <c r="AC733" s="170">
        <v>304.3</v>
      </c>
      <c r="AD733" s="170">
        <v>309.89999999999998</v>
      </c>
      <c r="AE733" s="170">
        <v>312.8</v>
      </c>
      <c r="AF733" s="170">
        <v>320.60000000000002</v>
      </c>
      <c r="AG733" s="170">
        <v>320.60000000000002</v>
      </c>
      <c r="AL733"/>
    </row>
    <row r="734" spans="1:38" s="170" customFormat="1" ht="15">
      <c r="A734" s="170" t="s">
        <v>435</v>
      </c>
      <c r="B734" s="170" t="s">
        <v>316</v>
      </c>
      <c r="C734" s="170" t="s">
        <v>310</v>
      </c>
      <c r="D734" s="170" t="s">
        <v>310</v>
      </c>
      <c r="E734" s="170">
        <v>817.2</v>
      </c>
      <c r="F734" s="170">
        <v>817.2</v>
      </c>
      <c r="G734" s="170">
        <v>817.2</v>
      </c>
      <c r="H734" s="170">
        <v>742.5</v>
      </c>
      <c r="I734" s="170">
        <v>742.5</v>
      </c>
      <c r="J734" s="170">
        <v>742.5</v>
      </c>
      <c r="K734" s="170">
        <v>748.2</v>
      </c>
      <c r="L734" s="170">
        <v>709</v>
      </c>
      <c r="M734" s="170">
        <v>699.6</v>
      </c>
      <c r="N734" s="170">
        <v>777.8</v>
      </c>
      <c r="O734" s="170">
        <v>834.3</v>
      </c>
      <c r="P734" s="170">
        <v>737.8</v>
      </c>
      <c r="Q734" s="170">
        <v>800.2</v>
      </c>
      <c r="R734" s="170">
        <v>734.1</v>
      </c>
      <c r="S734" s="170">
        <v>724.2</v>
      </c>
      <c r="T734" s="170">
        <v>701.3</v>
      </c>
      <c r="U734" s="170">
        <v>698.8</v>
      </c>
      <c r="V734" s="170">
        <v>694.6</v>
      </c>
      <c r="W734" s="170">
        <v>797.2</v>
      </c>
      <c r="X734" s="170">
        <v>816.7</v>
      </c>
      <c r="Y734" s="170">
        <v>849.5</v>
      </c>
      <c r="Z734" s="170">
        <v>870.7</v>
      </c>
      <c r="AA734" s="170">
        <v>835.8</v>
      </c>
      <c r="AB734" s="170">
        <v>842.1</v>
      </c>
      <c r="AC734" s="170">
        <v>788.7</v>
      </c>
      <c r="AD734" s="170">
        <v>752.6</v>
      </c>
      <c r="AE734" s="170">
        <v>674.4</v>
      </c>
      <c r="AF734" s="170">
        <v>625.79999999999995</v>
      </c>
      <c r="AG734" s="170">
        <v>625.79999999999995</v>
      </c>
      <c r="AL734"/>
    </row>
    <row r="735" spans="1:38" s="170" customFormat="1" ht="15">
      <c r="A735" s="170" t="s">
        <v>435</v>
      </c>
      <c r="B735" s="170" t="s">
        <v>318</v>
      </c>
      <c r="C735" s="170" t="s">
        <v>310</v>
      </c>
      <c r="D735" s="170" t="s">
        <v>310</v>
      </c>
      <c r="E735" s="170">
        <v>495.5</v>
      </c>
      <c r="F735" s="170">
        <v>495.5</v>
      </c>
      <c r="G735" s="170">
        <v>495.5</v>
      </c>
      <c r="H735" s="170">
        <v>495.5</v>
      </c>
      <c r="I735" s="170">
        <v>495.5</v>
      </c>
      <c r="J735" s="170">
        <v>495.5</v>
      </c>
      <c r="K735" s="170">
        <v>496.4</v>
      </c>
      <c r="L735" s="170">
        <v>497.8</v>
      </c>
      <c r="M735" s="170">
        <v>490.7</v>
      </c>
      <c r="N735" s="170">
        <v>468.7</v>
      </c>
      <c r="O735" s="170">
        <v>480.3</v>
      </c>
      <c r="P735" s="170">
        <v>479.6</v>
      </c>
      <c r="Q735" s="170">
        <v>494.5</v>
      </c>
      <c r="R735" s="170">
        <v>468.8</v>
      </c>
      <c r="S735" s="170">
        <v>469</v>
      </c>
      <c r="T735" s="170">
        <v>461.7</v>
      </c>
      <c r="U735" s="170">
        <v>464.9</v>
      </c>
      <c r="V735" s="170">
        <v>462.2</v>
      </c>
      <c r="W735" s="170">
        <v>467.4</v>
      </c>
      <c r="X735" s="170">
        <v>456.5</v>
      </c>
      <c r="Y735" s="170">
        <v>433.9</v>
      </c>
      <c r="Z735" s="170">
        <v>449.8</v>
      </c>
      <c r="AA735" s="170">
        <v>456.1</v>
      </c>
      <c r="AB735" s="170">
        <v>469.5</v>
      </c>
      <c r="AC735" s="170">
        <v>487.3</v>
      </c>
      <c r="AD735" s="170">
        <v>478.2</v>
      </c>
      <c r="AE735" s="170">
        <v>464.7</v>
      </c>
      <c r="AF735" s="170">
        <v>468.7</v>
      </c>
      <c r="AG735" s="170">
        <v>468.7</v>
      </c>
      <c r="AL735"/>
    </row>
    <row r="736" spans="1:38" s="170" customFormat="1" ht="15">
      <c r="A736" s="170" t="s">
        <v>436</v>
      </c>
      <c r="B736" s="170" t="s">
        <v>309</v>
      </c>
      <c r="C736" s="170" t="s">
        <v>310</v>
      </c>
      <c r="D736" s="170" t="s">
        <v>310</v>
      </c>
      <c r="E736" s="170">
        <v>819.8</v>
      </c>
      <c r="F736" s="170">
        <v>826</v>
      </c>
      <c r="G736" s="170">
        <v>820.7</v>
      </c>
      <c r="H736" s="170">
        <v>819.9</v>
      </c>
      <c r="I736" s="170">
        <v>806.9</v>
      </c>
      <c r="J736" s="170">
        <v>813.7</v>
      </c>
      <c r="K736" s="170">
        <v>820.1</v>
      </c>
      <c r="L736" s="170">
        <v>816.9</v>
      </c>
      <c r="M736" s="170">
        <v>811.9</v>
      </c>
      <c r="N736" s="170">
        <v>783.7</v>
      </c>
      <c r="O736" s="170">
        <v>756.6</v>
      </c>
      <c r="P736" s="170">
        <v>742.9</v>
      </c>
      <c r="Q736" s="170">
        <v>760</v>
      </c>
      <c r="R736" s="170">
        <v>744.9</v>
      </c>
      <c r="S736" s="170">
        <v>755</v>
      </c>
      <c r="T736" s="170">
        <v>731.9</v>
      </c>
      <c r="U736" s="170">
        <v>741.5</v>
      </c>
      <c r="V736" s="170">
        <v>763.4</v>
      </c>
      <c r="W736" s="170">
        <v>742.8</v>
      </c>
      <c r="X736" s="170">
        <v>737.5</v>
      </c>
      <c r="Y736" s="170">
        <v>734.4</v>
      </c>
      <c r="Z736" s="170">
        <v>718.3</v>
      </c>
      <c r="AA736" s="170">
        <v>659.2</v>
      </c>
      <c r="AB736" s="170">
        <v>652</v>
      </c>
      <c r="AC736" s="170">
        <v>659.4</v>
      </c>
      <c r="AD736" s="170">
        <v>652.29999999999995</v>
      </c>
      <c r="AE736" s="170">
        <v>598.5</v>
      </c>
      <c r="AF736" s="170">
        <v>615.6</v>
      </c>
      <c r="AG736" s="170" t="s">
        <v>310</v>
      </c>
      <c r="AL736"/>
    </row>
    <row r="737" spans="1:38" s="170" customFormat="1" ht="15">
      <c r="A737" s="170" t="s">
        <v>436</v>
      </c>
      <c r="B737" s="170" t="s">
        <v>311</v>
      </c>
      <c r="C737" s="170" t="s">
        <v>310</v>
      </c>
      <c r="D737" s="170" t="s">
        <v>310</v>
      </c>
      <c r="E737" s="170">
        <v>0</v>
      </c>
      <c r="F737" s="170">
        <v>0</v>
      </c>
      <c r="G737" s="170">
        <v>0</v>
      </c>
      <c r="H737" s="170">
        <v>0</v>
      </c>
      <c r="I737" s="170">
        <v>0</v>
      </c>
      <c r="J737" s="170">
        <v>0</v>
      </c>
      <c r="K737" s="170">
        <v>0</v>
      </c>
      <c r="L737" s="170">
        <v>0</v>
      </c>
      <c r="M737" s="170">
        <v>0</v>
      </c>
      <c r="N737" s="170">
        <v>0</v>
      </c>
      <c r="O737" s="170">
        <v>0</v>
      </c>
      <c r="P737" s="170">
        <v>0</v>
      </c>
      <c r="Q737" s="170">
        <v>0</v>
      </c>
      <c r="R737" s="170">
        <v>0</v>
      </c>
      <c r="S737" s="170">
        <v>0</v>
      </c>
      <c r="T737" s="170">
        <v>0</v>
      </c>
      <c r="U737" s="170">
        <v>0</v>
      </c>
      <c r="V737" s="170">
        <v>0</v>
      </c>
      <c r="W737" s="170">
        <v>0</v>
      </c>
      <c r="X737" s="170">
        <v>0</v>
      </c>
      <c r="Y737" s="170">
        <v>0</v>
      </c>
      <c r="Z737" s="170">
        <v>0</v>
      </c>
      <c r="AA737" s="170">
        <v>0</v>
      </c>
      <c r="AB737" s="170">
        <v>0</v>
      </c>
      <c r="AC737" s="170">
        <v>0</v>
      </c>
      <c r="AD737" s="170">
        <v>0</v>
      </c>
      <c r="AE737" s="170">
        <v>0</v>
      </c>
      <c r="AF737" s="170">
        <v>0</v>
      </c>
      <c r="AG737" s="170" t="s">
        <v>310</v>
      </c>
      <c r="AL737"/>
    </row>
    <row r="738" spans="1:38" s="170" customFormat="1" ht="15">
      <c r="A738" s="170" t="s">
        <v>436</v>
      </c>
      <c r="B738" s="170" t="s">
        <v>313</v>
      </c>
      <c r="C738" s="170" t="s">
        <v>310</v>
      </c>
      <c r="D738" s="170" t="s">
        <v>310</v>
      </c>
      <c r="E738" s="170">
        <v>812.4</v>
      </c>
      <c r="F738" s="170">
        <v>849.6</v>
      </c>
      <c r="G738" s="170">
        <v>845.3</v>
      </c>
      <c r="H738" s="170">
        <v>839.8</v>
      </c>
      <c r="I738" s="170">
        <v>824.4</v>
      </c>
      <c r="J738" s="170">
        <v>838.5</v>
      </c>
      <c r="K738" s="170">
        <v>849.5</v>
      </c>
      <c r="L738" s="170">
        <v>858.3</v>
      </c>
      <c r="M738" s="170">
        <v>884.3</v>
      </c>
      <c r="N738" s="170">
        <v>879.4</v>
      </c>
      <c r="O738" s="170">
        <v>839.7</v>
      </c>
      <c r="P738" s="170">
        <v>811.3</v>
      </c>
      <c r="Q738" s="170">
        <v>880.7</v>
      </c>
      <c r="R738" s="170">
        <v>848.9</v>
      </c>
      <c r="S738" s="170">
        <v>836.9</v>
      </c>
      <c r="T738" s="170">
        <v>784.3</v>
      </c>
      <c r="U738" s="170">
        <v>803.1</v>
      </c>
      <c r="V738" s="170">
        <v>840.3</v>
      </c>
      <c r="W738" s="170">
        <v>831.1</v>
      </c>
      <c r="X738" s="170">
        <v>809.7</v>
      </c>
      <c r="Y738" s="170">
        <v>765.8</v>
      </c>
      <c r="Z738" s="170">
        <v>777.4</v>
      </c>
      <c r="AA738" s="170">
        <v>677.3</v>
      </c>
      <c r="AB738" s="170">
        <v>671.9</v>
      </c>
      <c r="AC738" s="170">
        <v>714</v>
      </c>
      <c r="AD738" s="170">
        <v>727.2</v>
      </c>
      <c r="AE738" s="170">
        <v>697.6</v>
      </c>
      <c r="AF738" s="170">
        <v>704.9</v>
      </c>
      <c r="AG738" s="170" t="s">
        <v>310</v>
      </c>
      <c r="AL738"/>
    </row>
    <row r="739" spans="1:38" s="170" customFormat="1" ht="15">
      <c r="A739" s="170" t="s">
        <v>436</v>
      </c>
      <c r="B739" s="170" t="s">
        <v>28</v>
      </c>
      <c r="C739" s="170" t="s">
        <v>310</v>
      </c>
      <c r="D739" s="170" t="s">
        <v>310</v>
      </c>
      <c r="E739" s="170">
        <v>828.2</v>
      </c>
      <c r="F739" s="170">
        <v>799</v>
      </c>
      <c r="G739" s="170">
        <v>793.5</v>
      </c>
      <c r="H739" s="170">
        <v>795.9</v>
      </c>
      <c r="I739" s="170">
        <v>784.8</v>
      </c>
      <c r="J739" s="170">
        <v>782.7</v>
      </c>
      <c r="K739" s="170">
        <v>780.3</v>
      </c>
      <c r="L739" s="170">
        <v>759.5</v>
      </c>
      <c r="M739" s="170">
        <v>727.1</v>
      </c>
      <c r="N739" s="170">
        <v>696.9</v>
      </c>
      <c r="O739" s="170">
        <v>691</v>
      </c>
      <c r="P739" s="170">
        <v>686.5</v>
      </c>
      <c r="Q739" s="170">
        <v>668.7</v>
      </c>
      <c r="R739" s="170">
        <v>664.8</v>
      </c>
      <c r="S739" s="170">
        <v>683.1</v>
      </c>
      <c r="T739" s="170">
        <v>680</v>
      </c>
      <c r="U739" s="170">
        <v>677</v>
      </c>
      <c r="V739" s="170">
        <v>668.8</v>
      </c>
      <c r="W739" s="170">
        <v>639.70000000000005</v>
      </c>
      <c r="X739" s="170">
        <v>643.1</v>
      </c>
      <c r="Y739" s="170">
        <v>688.4</v>
      </c>
      <c r="Z739" s="170">
        <v>643.29999999999995</v>
      </c>
      <c r="AA739" s="170">
        <v>629.9</v>
      </c>
      <c r="AB739" s="170">
        <v>619.1</v>
      </c>
      <c r="AC739" s="170">
        <v>598.1</v>
      </c>
      <c r="AD739" s="170">
        <v>589.1</v>
      </c>
      <c r="AE739" s="170">
        <v>526.9</v>
      </c>
      <c r="AF739" s="170">
        <v>548</v>
      </c>
      <c r="AG739" s="170" t="s">
        <v>310</v>
      </c>
      <c r="AL739"/>
    </row>
    <row r="740" spans="1:38" s="170" customFormat="1" ht="15">
      <c r="A740" s="170" t="s">
        <v>436</v>
      </c>
      <c r="B740" s="170" t="s">
        <v>316</v>
      </c>
      <c r="C740" s="170" t="s">
        <v>310</v>
      </c>
      <c r="D740" s="170" t="s">
        <v>310</v>
      </c>
      <c r="E740" s="170">
        <v>0</v>
      </c>
      <c r="F740" s="170">
        <v>0</v>
      </c>
      <c r="G740" s="170">
        <v>0</v>
      </c>
      <c r="H740" s="170">
        <v>0</v>
      </c>
      <c r="I740" s="170">
        <v>0</v>
      </c>
      <c r="J740" s="170">
        <v>0</v>
      </c>
      <c r="K740" s="170">
        <v>0</v>
      </c>
      <c r="L740" s="170">
        <v>0</v>
      </c>
      <c r="M740" s="170">
        <v>0</v>
      </c>
      <c r="N740" s="170">
        <v>0</v>
      </c>
      <c r="O740" s="170">
        <v>0</v>
      </c>
      <c r="P740" s="170">
        <v>0</v>
      </c>
      <c r="Q740" s="170">
        <v>0</v>
      </c>
      <c r="R740" s="170">
        <v>0</v>
      </c>
      <c r="S740" s="170">
        <v>0</v>
      </c>
      <c r="T740" s="170">
        <v>0</v>
      </c>
      <c r="U740" s="170">
        <v>0</v>
      </c>
      <c r="V740" s="170">
        <v>0</v>
      </c>
      <c r="W740" s="170">
        <v>0</v>
      </c>
      <c r="X740" s="170">
        <v>0</v>
      </c>
      <c r="Y740" s="170">
        <v>0</v>
      </c>
      <c r="Z740" s="170">
        <v>0</v>
      </c>
      <c r="AA740" s="170">
        <v>0</v>
      </c>
      <c r="AB740" s="170">
        <v>0</v>
      </c>
      <c r="AC740" s="170">
        <v>0</v>
      </c>
      <c r="AD740" s="170">
        <v>0</v>
      </c>
      <c r="AE740" s="170">
        <v>0</v>
      </c>
      <c r="AF740" s="170">
        <v>0</v>
      </c>
      <c r="AG740" s="170" t="s">
        <v>310</v>
      </c>
      <c r="AL740"/>
    </row>
    <row r="741" spans="1:38" s="170" customFormat="1" ht="15">
      <c r="A741" s="170" t="s">
        <v>436</v>
      </c>
      <c r="B741" s="170" t="s">
        <v>318</v>
      </c>
      <c r="C741" s="170" t="s">
        <v>310</v>
      </c>
      <c r="D741" s="170" t="s">
        <v>310</v>
      </c>
      <c r="E741" s="170">
        <v>0</v>
      </c>
      <c r="F741" s="170">
        <v>0</v>
      </c>
      <c r="G741" s="170">
        <v>0</v>
      </c>
      <c r="H741" s="170">
        <v>0</v>
      </c>
      <c r="I741" s="170">
        <v>0</v>
      </c>
      <c r="J741" s="170">
        <v>0</v>
      </c>
      <c r="K741" s="170">
        <v>0</v>
      </c>
      <c r="L741" s="170">
        <v>0</v>
      </c>
      <c r="M741" s="170">
        <v>0</v>
      </c>
      <c r="N741" s="170">
        <v>0</v>
      </c>
      <c r="O741" s="170">
        <v>0</v>
      </c>
      <c r="P741" s="170">
        <v>0</v>
      </c>
      <c r="Q741" s="170">
        <v>0</v>
      </c>
      <c r="R741" s="170">
        <v>0</v>
      </c>
      <c r="S741" s="170">
        <v>0</v>
      </c>
      <c r="T741" s="170">
        <v>0</v>
      </c>
      <c r="U741" s="170">
        <v>0</v>
      </c>
      <c r="V741" s="170">
        <v>0</v>
      </c>
      <c r="W741" s="170">
        <v>0</v>
      </c>
      <c r="X741" s="170">
        <v>0</v>
      </c>
      <c r="Y741" s="170">
        <v>0</v>
      </c>
      <c r="Z741" s="170">
        <v>0</v>
      </c>
      <c r="AA741" s="170">
        <v>0</v>
      </c>
      <c r="AB741" s="170">
        <v>0</v>
      </c>
      <c r="AC741" s="170">
        <v>0</v>
      </c>
      <c r="AD741" s="170">
        <v>0</v>
      </c>
      <c r="AE741" s="170">
        <v>0</v>
      </c>
      <c r="AF741" s="170">
        <v>0</v>
      </c>
      <c r="AG741" s="170" t="s">
        <v>310</v>
      </c>
      <c r="AL741"/>
    </row>
    <row r="742" spans="1:38" s="170" customFormat="1" ht="15">
      <c r="A742" s="170" t="s">
        <v>437</v>
      </c>
      <c r="B742" s="170" t="s">
        <v>309</v>
      </c>
      <c r="C742" s="170" t="s">
        <v>310</v>
      </c>
      <c r="D742" s="170" t="s">
        <v>310</v>
      </c>
      <c r="E742" s="170">
        <v>881.7</v>
      </c>
      <c r="F742" s="170">
        <v>911.7</v>
      </c>
      <c r="G742" s="170">
        <v>941.1</v>
      </c>
      <c r="H742" s="170">
        <v>889.4</v>
      </c>
      <c r="I742" s="170">
        <v>865.7</v>
      </c>
      <c r="J742" s="170">
        <v>887</v>
      </c>
      <c r="K742" s="170">
        <v>887.3</v>
      </c>
      <c r="L742" s="170">
        <v>917.6</v>
      </c>
      <c r="M742" s="170">
        <v>761</v>
      </c>
      <c r="N742" s="170">
        <v>738.3</v>
      </c>
      <c r="O742" s="170">
        <v>603.29999999999995</v>
      </c>
      <c r="P742" s="170">
        <v>526.29999999999995</v>
      </c>
      <c r="Q742" s="170">
        <v>557.9</v>
      </c>
      <c r="R742" s="170">
        <v>641.4</v>
      </c>
      <c r="S742" s="170">
        <v>734</v>
      </c>
      <c r="T742" s="170">
        <v>611.4</v>
      </c>
      <c r="U742" s="170">
        <v>612</v>
      </c>
      <c r="V742" s="170">
        <v>696.7</v>
      </c>
      <c r="W742" s="170">
        <v>625.1</v>
      </c>
      <c r="X742" s="170">
        <v>570</v>
      </c>
      <c r="Y742" s="170">
        <v>551.20000000000005</v>
      </c>
      <c r="Z742" s="170">
        <v>584</v>
      </c>
      <c r="AA742" s="170">
        <v>603.9</v>
      </c>
      <c r="AB742" s="170">
        <v>638.20000000000005</v>
      </c>
      <c r="AC742" s="170">
        <v>647.4</v>
      </c>
      <c r="AD742" s="170">
        <v>884.6</v>
      </c>
      <c r="AE742" s="170">
        <v>788.7</v>
      </c>
      <c r="AF742" s="170">
        <v>740.9</v>
      </c>
      <c r="AG742" s="170" t="s">
        <v>310</v>
      </c>
      <c r="AL742"/>
    </row>
    <row r="743" spans="1:38" s="170" customFormat="1" ht="15">
      <c r="A743" s="170" t="s">
        <v>437</v>
      </c>
      <c r="B743" s="170" t="s">
        <v>311</v>
      </c>
      <c r="C743" s="170" t="s">
        <v>310</v>
      </c>
      <c r="D743" s="170" t="s">
        <v>310</v>
      </c>
      <c r="E743" s="170">
        <v>0</v>
      </c>
      <c r="F743" s="170">
        <v>0</v>
      </c>
      <c r="G743" s="170">
        <v>0</v>
      </c>
      <c r="H743" s="170">
        <v>0</v>
      </c>
      <c r="I743" s="170">
        <v>0</v>
      </c>
      <c r="J743" s="170">
        <v>0</v>
      </c>
      <c r="K743" s="170">
        <v>0</v>
      </c>
      <c r="L743" s="170">
        <v>0</v>
      </c>
      <c r="M743" s="170">
        <v>0</v>
      </c>
      <c r="N743" s="170">
        <v>0</v>
      </c>
      <c r="O743" s="170">
        <v>0</v>
      </c>
      <c r="P743" s="170">
        <v>0</v>
      </c>
      <c r="Q743" s="170">
        <v>0</v>
      </c>
      <c r="R743" s="170">
        <v>0</v>
      </c>
      <c r="S743" s="170">
        <v>0</v>
      </c>
      <c r="T743" s="170">
        <v>0</v>
      </c>
      <c r="U743" s="170">
        <v>0</v>
      </c>
      <c r="V743" s="170">
        <v>0</v>
      </c>
      <c r="W743" s="170">
        <v>0</v>
      </c>
      <c r="X743" s="170">
        <v>0</v>
      </c>
      <c r="Y743" s="170">
        <v>0</v>
      </c>
      <c r="Z743" s="170">
        <v>0</v>
      </c>
      <c r="AA743" s="170">
        <v>1400.9</v>
      </c>
      <c r="AB743" s="170">
        <v>1409.7</v>
      </c>
      <c r="AC743" s="170">
        <v>1409.1</v>
      </c>
      <c r="AD743" s="170">
        <v>1410.1</v>
      </c>
      <c r="AE743" s="170">
        <v>1296.7</v>
      </c>
      <c r="AF743" s="170">
        <v>1027</v>
      </c>
      <c r="AG743" s="170" t="s">
        <v>310</v>
      </c>
      <c r="AL743"/>
    </row>
    <row r="744" spans="1:38" s="170" customFormat="1" ht="15">
      <c r="A744" s="170" t="s">
        <v>437</v>
      </c>
      <c r="B744" s="170" t="s">
        <v>313</v>
      </c>
      <c r="C744" s="170" t="s">
        <v>310</v>
      </c>
      <c r="D744" s="170" t="s">
        <v>310</v>
      </c>
      <c r="E744" s="170">
        <v>924.1</v>
      </c>
      <c r="F744" s="170">
        <v>971.2</v>
      </c>
      <c r="G744" s="170">
        <v>1009.4</v>
      </c>
      <c r="H744" s="170">
        <v>990.2</v>
      </c>
      <c r="I744" s="170">
        <v>949.9</v>
      </c>
      <c r="J744" s="170">
        <v>946.1</v>
      </c>
      <c r="K744" s="170">
        <v>940.7</v>
      </c>
      <c r="L744" s="170">
        <v>957.5</v>
      </c>
      <c r="M744" s="170">
        <v>1017.4</v>
      </c>
      <c r="N744" s="170">
        <v>934.9</v>
      </c>
      <c r="O744" s="170">
        <v>828.9</v>
      </c>
      <c r="P744" s="170">
        <v>703.3</v>
      </c>
      <c r="Q744" s="170">
        <v>751.3</v>
      </c>
      <c r="R744" s="170">
        <v>819.7</v>
      </c>
      <c r="S744" s="170">
        <v>791.8</v>
      </c>
      <c r="T744" s="170">
        <v>665</v>
      </c>
      <c r="U744" s="170">
        <v>666.2</v>
      </c>
      <c r="V744" s="170">
        <v>758.4</v>
      </c>
      <c r="W744" s="170">
        <v>722.7</v>
      </c>
      <c r="X744" s="170">
        <v>666.7</v>
      </c>
      <c r="Y744" s="170">
        <v>651.1</v>
      </c>
      <c r="Z744" s="170">
        <v>644.1</v>
      </c>
      <c r="AA744" s="170">
        <v>631</v>
      </c>
      <c r="AB744" s="170">
        <v>635.4</v>
      </c>
      <c r="AC744" s="170">
        <v>615.6</v>
      </c>
      <c r="AD744" s="170">
        <v>928.4</v>
      </c>
      <c r="AE744" s="170">
        <v>871.2</v>
      </c>
      <c r="AF744" s="170">
        <v>814.9</v>
      </c>
      <c r="AG744" s="170" t="s">
        <v>310</v>
      </c>
      <c r="AL744"/>
    </row>
    <row r="745" spans="1:38" s="170" customFormat="1" ht="15">
      <c r="A745" s="170" t="s">
        <v>437</v>
      </c>
      <c r="B745" s="170" t="s">
        <v>28</v>
      </c>
      <c r="C745" s="170" t="s">
        <v>310</v>
      </c>
      <c r="D745" s="170" t="s">
        <v>310</v>
      </c>
      <c r="E745" s="170">
        <v>626.1</v>
      </c>
      <c r="F745" s="170">
        <v>603.79999999999995</v>
      </c>
      <c r="G745" s="170">
        <v>609.5</v>
      </c>
      <c r="H745" s="170">
        <v>607</v>
      </c>
      <c r="I745" s="170">
        <v>607.1</v>
      </c>
      <c r="J745" s="170">
        <v>606.4</v>
      </c>
      <c r="K745" s="170">
        <v>605.20000000000005</v>
      </c>
      <c r="L745" s="170">
        <v>614.70000000000005</v>
      </c>
      <c r="M745" s="170">
        <v>437.6</v>
      </c>
      <c r="N745" s="170">
        <v>0</v>
      </c>
      <c r="O745" s="170">
        <v>508.5</v>
      </c>
      <c r="P745" s="170">
        <v>521.70000000000005</v>
      </c>
      <c r="Q745" s="170">
        <v>521.5</v>
      </c>
      <c r="R745" s="170">
        <v>516.6</v>
      </c>
      <c r="S745" s="170">
        <v>515</v>
      </c>
      <c r="T745" s="170">
        <v>515.9</v>
      </c>
      <c r="U745" s="170">
        <v>515.4</v>
      </c>
      <c r="V745" s="170">
        <v>735.7</v>
      </c>
      <c r="W745" s="170">
        <v>583.6</v>
      </c>
      <c r="X745" s="170">
        <v>593.29999999999995</v>
      </c>
      <c r="Y745" s="170">
        <v>390.6</v>
      </c>
      <c r="Z745" s="170">
        <v>514.70000000000005</v>
      </c>
      <c r="AA745" s="170">
        <v>592.1</v>
      </c>
      <c r="AB745" s="170">
        <v>582.5</v>
      </c>
      <c r="AC745" s="170">
        <v>583.29999999999995</v>
      </c>
      <c r="AD745" s="170">
        <v>747.5</v>
      </c>
      <c r="AE745" s="170">
        <v>629</v>
      </c>
      <c r="AF745" s="170">
        <v>488</v>
      </c>
      <c r="AG745" s="170" t="s">
        <v>310</v>
      </c>
      <c r="AL745"/>
    </row>
    <row r="746" spans="1:38" s="170" customFormat="1" ht="15">
      <c r="A746" s="170" t="s">
        <v>437</v>
      </c>
      <c r="B746" s="170" t="s">
        <v>316</v>
      </c>
      <c r="C746" s="170" t="s">
        <v>310</v>
      </c>
      <c r="D746" s="170" t="s">
        <v>310</v>
      </c>
      <c r="E746" s="170">
        <v>0</v>
      </c>
      <c r="F746" s="170">
        <v>0</v>
      </c>
      <c r="G746" s="170">
        <v>0</v>
      </c>
      <c r="H746" s="170">
        <v>0</v>
      </c>
      <c r="I746" s="170">
        <v>0</v>
      </c>
      <c r="J746" s="170">
        <v>0</v>
      </c>
      <c r="K746" s="170">
        <v>0</v>
      </c>
      <c r="L746" s="170">
        <v>0</v>
      </c>
      <c r="M746" s="170">
        <v>0</v>
      </c>
      <c r="N746" s="170">
        <v>0</v>
      </c>
      <c r="O746" s="170">
        <v>0</v>
      </c>
      <c r="P746" s="170">
        <v>0</v>
      </c>
      <c r="Q746" s="170">
        <v>0</v>
      </c>
      <c r="R746" s="170">
        <v>0</v>
      </c>
      <c r="S746" s="170">
        <v>0</v>
      </c>
      <c r="T746" s="170">
        <v>0</v>
      </c>
      <c r="U746" s="170">
        <v>0</v>
      </c>
      <c r="V746" s="170">
        <v>0</v>
      </c>
      <c r="W746" s="170">
        <v>0</v>
      </c>
      <c r="X746" s="170">
        <v>0</v>
      </c>
      <c r="Y746" s="170">
        <v>0</v>
      </c>
      <c r="Z746" s="170">
        <v>0</v>
      </c>
      <c r="AA746" s="170">
        <v>0</v>
      </c>
      <c r="AB746" s="170">
        <v>0</v>
      </c>
      <c r="AC746" s="170">
        <v>0</v>
      </c>
      <c r="AD746" s="170">
        <v>0</v>
      </c>
      <c r="AE746" s="170">
        <v>0</v>
      </c>
      <c r="AF746" s="170">
        <v>0</v>
      </c>
      <c r="AG746" s="170" t="s">
        <v>310</v>
      </c>
      <c r="AL746"/>
    </row>
    <row r="747" spans="1:38" s="170" customFormat="1" ht="15">
      <c r="A747" s="170" t="s">
        <v>437</v>
      </c>
      <c r="B747" s="170" t="s">
        <v>318</v>
      </c>
      <c r="C747" s="170" t="s">
        <v>310</v>
      </c>
      <c r="D747" s="170" t="s">
        <v>310</v>
      </c>
      <c r="E747" s="170">
        <v>6095.3</v>
      </c>
      <c r="F747" s="170">
        <v>6137.6</v>
      </c>
      <c r="G747" s="170">
        <v>6184.9</v>
      </c>
      <c r="H747" s="170">
        <v>6220.9</v>
      </c>
      <c r="I747" s="170">
        <v>6262.5</v>
      </c>
      <c r="J747" s="170">
        <v>6307</v>
      </c>
      <c r="K747" s="170">
        <v>6354.3</v>
      </c>
      <c r="L747" s="170">
        <v>6404.2</v>
      </c>
      <c r="M747" s="170">
        <v>6445.5</v>
      </c>
      <c r="N747" s="170">
        <v>5445.1</v>
      </c>
      <c r="O747" s="170">
        <v>4934.6000000000004</v>
      </c>
      <c r="P747" s="170">
        <v>4860.8</v>
      </c>
      <c r="Q747" s="170">
        <v>6818.7</v>
      </c>
      <c r="R747" s="170">
        <v>5889.9</v>
      </c>
      <c r="S747" s="170">
        <v>5889.9</v>
      </c>
      <c r="T747" s="170">
        <v>6348.6</v>
      </c>
      <c r="U747" s="170">
        <v>8949.1</v>
      </c>
      <c r="V747" s="170">
        <v>2219.8000000000002</v>
      </c>
      <c r="W747" s="170">
        <v>4251.5</v>
      </c>
      <c r="X747" s="170">
        <v>4117.8</v>
      </c>
      <c r="Y747" s="170">
        <v>5547.7</v>
      </c>
      <c r="Z747" s="170">
        <v>2600.6999999999998</v>
      </c>
      <c r="AA747" s="170">
        <v>4977.3999999999996</v>
      </c>
      <c r="AB747" s="170">
        <v>3312.4</v>
      </c>
      <c r="AC747" s="170">
        <v>4661.3</v>
      </c>
      <c r="AD747" s="170">
        <v>3439.9</v>
      </c>
      <c r="AE747" s="170">
        <v>4192.8999999999996</v>
      </c>
      <c r="AF747" s="170">
        <v>3094</v>
      </c>
      <c r="AG747" s="170" t="s">
        <v>310</v>
      </c>
      <c r="AL747"/>
    </row>
    <row r="748" spans="1:38" s="170" customFormat="1" ht="15">
      <c r="A748" s="170" t="s">
        <v>438</v>
      </c>
      <c r="B748" s="170" t="s">
        <v>309</v>
      </c>
      <c r="C748" s="170" t="s">
        <v>310</v>
      </c>
      <c r="D748" s="170" t="s">
        <v>310</v>
      </c>
      <c r="E748" s="170">
        <v>858</v>
      </c>
      <c r="F748" s="170">
        <v>886.4</v>
      </c>
      <c r="G748" s="170">
        <v>797.6</v>
      </c>
      <c r="H748" s="170">
        <v>971.8</v>
      </c>
      <c r="I748" s="170">
        <v>942.7</v>
      </c>
      <c r="J748" s="170">
        <v>942.1</v>
      </c>
      <c r="K748" s="170">
        <v>934.7</v>
      </c>
      <c r="L748" s="170">
        <v>796.9</v>
      </c>
      <c r="M748" s="170">
        <v>870.3</v>
      </c>
      <c r="N748" s="170">
        <v>830.5</v>
      </c>
      <c r="O748" s="170">
        <v>847.2</v>
      </c>
      <c r="P748" s="170">
        <v>863.4</v>
      </c>
      <c r="Q748" s="170">
        <v>803.7</v>
      </c>
      <c r="R748" s="170">
        <v>668.1</v>
      </c>
      <c r="S748" s="170">
        <v>722.8</v>
      </c>
      <c r="T748" s="170">
        <v>651.9</v>
      </c>
      <c r="U748" s="170">
        <v>652.9</v>
      </c>
      <c r="V748" s="170">
        <v>671.5</v>
      </c>
      <c r="W748" s="170">
        <v>645.1</v>
      </c>
      <c r="X748" s="170">
        <v>692</v>
      </c>
      <c r="Y748" s="170">
        <v>675.5</v>
      </c>
      <c r="Z748" s="170">
        <v>666.8</v>
      </c>
      <c r="AA748" s="170">
        <v>614.9</v>
      </c>
      <c r="AB748" s="170">
        <v>669.2</v>
      </c>
      <c r="AC748" s="170">
        <v>652.9</v>
      </c>
      <c r="AD748" s="170">
        <v>690.8</v>
      </c>
      <c r="AE748" s="170">
        <v>653.6</v>
      </c>
      <c r="AF748" s="170">
        <v>659.6</v>
      </c>
      <c r="AG748" s="170">
        <v>656.3</v>
      </c>
      <c r="AL748"/>
    </row>
    <row r="749" spans="1:38" s="170" customFormat="1" ht="15">
      <c r="A749" s="170" t="s">
        <v>438</v>
      </c>
      <c r="B749" s="170" t="s">
        <v>311</v>
      </c>
      <c r="C749" s="170" t="s">
        <v>310</v>
      </c>
      <c r="D749" s="170" t="s">
        <v>310</v>
      </c>
      <c r="E749" s="170">
        <v>1266.5</v>
      </c>
      <c r="F749" s="170">
        <v>1363.6</v>
      </c>
      <c r="G749" s="170">
        <v>1252.8</v>
      </c>
      <c r="H749" s="170">
        <v>1596.5</v>
      </c>
      <c r="I749" s="170">
        <v>1649.9</v>
      </c>
      <c r="J749" s="170">
        <v>1503</v>
      </c>
      <c r="K749" s="170">
        <v>1470.1</v>
      </c>
      <c r="L749" s="170">
        <v>1378.7</v>
      </c>
      <c r="M749" s="170">
        <v>1393.2</v>
      </c>
      <c r="N749" s="170">
        <v>1332.8</v>
      </c>
      <c r="O749" s="170">
        <v>1360.2</v>
      </c>
      <c r="P749" s="170">
        <v>1300.8</v>
      </c>
      <c r="Q749" s="170">
        <v>1279.2</v>
      </c>
      <c r="R749" s="170">
        <v>1115.7</v>
      </c>
      <c r="S749" s="170">
        <v>1150.0999999999999</v>
      </c>
      <c r="T749" s="170">
        <v>1011.5</v>
      </c>
      <c r="U749" s="170">
        <v>986.4</v>
      </c>
      <c r="V749" s="170">
        <v>1011.4</v>
      </c>
      <c r="W749" s="170">
        <v>1017</v>
      </c>
      <c r="X749" s="170">
        <v>998.9</v>
      </c>
      <c r="Y749" s="170">
        <v>1012.2</v>
      </c>
      <c r="Z749" s="170">
        <v>991.3</v>
      </c>
      <c r="AA749" s="170">
        <v>1002.8</v>
      </c>
      <c r="AB749" s="170">
        <v>1006.7</v>
      </c>
      <c r="AC749" s="170">
        <v>996.7</v>
      </c>
      <c r="AD749" s="170">
        <v>1034.2</v>
      </c>
      <c r="AE749" s="170">
        <v>1025.8</v>
      </c>
      <c r="AF749" s="170">
        <v>1011.7</v>
      </c>
      <c r="AG749" s="170">
        <v>1007.3</v>
      </c>
      <c r="AL749"/>
    </row>
    <row r="750" spans="1:38" s="170" customFormat="1" ht="15">
      <c r="A750" s="170" t="s">
        <v>438</v>
      </c>
      <c r="B750" s="170" t="s">
        <v>313</v>
      </c>
      <c r="C750" s="170" t="s">
        <v>310</v>
      </c>
      <c r="D750" s="170" t="s">
        <v>310</v>
      </c>
      <c r="E750" s="170">
        <v>429</v>
      </c>
      <c r="F750" s="170">
        <v>422.8</v>
      </c>
      <c r="G750" s="170">
        <v>422.3</v>
      </c>
      <c r="H750" s="170">
        <v>422.6</v>
      </c>
      <c r="I750" s="170">
        <v>423.4</v>
      </c>
      <c r="J750" s="170">
        <v>423.2</v>
      </c>
      <c r="K750" s="170">
        <v>423.1</v>
      </c>
      <c r="L750" s="170">
        <v>423.8</v>
      </c>
      <c r="M750" s="170">
        <v>397.9</v>
      </c>
      <c r="N750" s="170">
        <v>426</v>
      </c>
      <c r="O750" s="170">
        <v>683.4</v>
      </c>
      <c r="P750" s="170">
        <v>694.9</v>
      </c>
      <c r="Q750" s="170">
        <v>632.6</v>
      </c>
      <c r="R750" s="170">
        <v>385.3</v>
      </c>
      <c r="S750" s="170">
        <v>431.5</v>
      </c>
      <c r="T750" s="170">
        <v>378.1</v>
      </c>
      <c r="U750" s="170">
        <v>351.3</v>
      </c>
      <c r="V750" s="170">
        <v>473.7</v>
      </c>
      <c r="W750" s="170">
        <v>424.2</v>
      </c>
      <c r="X750" s="170">
        <v>364</v>
      </c>
      <c r="Y750" s="170">
        <v>435.8</v>
      </c>
      <c r="Z750" s="170">
        <v>390.1</v>
      </c>
      <c r="AA750" s="170">
        <v>434.3</v>
      </c>
      <c r="AB750" s="170">
        <v>419.9</v>
      </c>
      <c r="AC750" s="170">
        <v>398.4</v>
      </c>
      <c r="AD750" s="170">
        <v>391.3</v>
      </c>
      <c r="AE750" s="170">
        <v>401.1</v>
      </c>
      <c r="AF750" s="170">
        <v>464.3</v>
      </c>
      <c r="AG750" s="170">
        <v>463.5</v>
      </c>
      <c r="AL750"/>
    </row>
    <row r="751" spans="1:38" s="170" customFormat="1" ht="15">
      <c r="A751" s="170" t="s">
        <v>438</v>
      </c>
      <c r="B751" s="170" t="s">
        <v>28</v>
      </c>
      <c r="C751" s="170" t="s">
        <v>310</v>
      </c>
      <c r="D751" s="170" t="s">
        <v>310</v>
      </c>
      <c r="E751" s="170">
        <v>636.29999999999995</v>
      </c>
      <c r="F751" s="170">
        <v>288</v>
      </c>
      <c r="G751" s="170">
        <v>239.5</v>
      </c>
      <c r="H751" s="170">
        <v>242.5</v>
      </c>
      <c r="I751" s="170">
        <v>307.60000000000002</v>
      </c>
      <c r="J751" s="170">
        <v>368</v>
      </c>
      <c r="K751" s="170">
        <v>281.5</v>
      </c>
      <c r="L751" s="170">
        <v>260.5</v>
      </c>
      <c r="M751" s="170">
        <v>261</v>
      </c>
      <c r="N751" s="170">
        <v>271.3</v>
      </c>
      <c r="O751" s="170">
        <v>259.7</v>
      </c>
      <c r="P751" s="170">
        <v>269</v>
      </c>
      <c r="Q751" s="170">
        <v>269</v>
      </c>
      <c r="R751" s="170">
        <v>230.9</v>
      </c>
      <c r="S751" s="170">
        <v>230</v>
      </c>
      <c r="T751" s="170">
        <v>255.9</v>
      </c>
      <c r="U751" s="170">
        <v>238.9</v>
      </c>
      <c r="V751" s="170">
        <v>248.9</v>
      </c>
      <c r="W751" s="170">
        <v>276</v>
      </c>
      <c r="X751" s="170">
        <v>262.8</v>
      </c>
      <c r="Y751" s="170">
        <v>239.9</v>
      </c>
      <c r="Z751" s="170">
        <v>226.3</v>
      </c>
      <c r="AA751" s="170">
        <v>227.6</v>
      </c>
      <c r="AB751" s="170">
        <v>225.9</v>
      </c>
      <c r="AC751" s="170">
        <v>229.6</v>
      </c>
      <c r="AD751" s="170">
        <v>233.7</v>
      </c>
      <c r="AE751" s="170">
        <v>235.3</v>
      </c>
      <c r="AF751" s="170">
        <v>238</v>
      </c>
      <c r="AG751" s="170">
        <v>238</v>
      </c>
      <c r="AL751"/>
    </row>
    <row r="752" spans="1:38" s="170" customFormat="1" ht="15">
      <c r="A752" s="170" t="s">
        <v>438</v>
      </c>
      <c r="B752" s="170" t="s">
        <v>316</v>
      </c>
      <c r="C752" s="170" t="s">
        <v>310</v>
      </c>
      <c r="D752" s="170" t="s">
        <v>310</v>
      </c>
      <c r="E752" s="170">
        <v>0</v>
      </c>
      <c r="F752" s="170">
        <v>0</v>
      </c>
      <c r="G752" s="170">
        <v>0</v>
      </c>
      <c r="H752" s="170">
        <v>0</v>
      </c>
      <c r="I752" s="170">
        <v>0</v>
      </c>
      <c r="J752" s="170">
        <v>0</v>
      </c>
      <c r="K752" s="170">
        <v>0</v>
      </c>
      <c r="L752" s="170">
        <v>0</v>
      </c>
      <c r="M752" s="170">
        <v>0</v>
      </c>
      <c r="N752" s="170">
        <v>0</v>
      </c>
      <c r="O752" s="170">
        <v>0</v>
      </c>
      <c r="P752" s="170">
        <v>0</v>
      </c>
      <c r="Q752" s="170">
        <v>0</v>
      </c>
      <c r="R752" s="170">
        <v>0</v>
      </c>
      <c r="S752" s="170">
        <v>540.4</v>
      </c>
      <c r="T752" s="170">
        <v>540.1</v>
      </c>
      <c r="U752" s="170">
        <v>514.79999999999995</v>
      </c>
      <c r="V752" s="170">
        <v>686.4</v>
      </c>
      <c r="W752" s="170">
        <v>672.5</v>
      </c>
      <c r="X752" s="170">
        <v>658.9</v>
      </c>
      <c r="Y752" s="170">
        <v>0</v>
      </c>
      <c r="Z752" s="170">
        <v>582.79999999999995</v>
      </c>
      <c r="AA752" s="170">
        <v>810.3</v>
      </c>
      <c r="AB752" s="170">
        <v>536.29999999999995</v>
      </c>
      <c r="AC752" s="170">
        <v>822.2</v>
      </c>
      <c r="AD752" s="170">
        <v>636</v>
      </c>
      <c r="AE752" s="170">
        <v>654.20000000000005</v>
      </c>
      <c r="AF752" s="170">
        <v>609.9</v>
      </c>
      <c r="AG752" s="170">
        <v>609.9</v>
      </c>
      <c r="AL752"/>
    </row>
    <row r="753" spans="1:38" s="170" customFormat="1" ht="15">
      <c r="A753" s="170" t="s">
        <v>438</v>
      </c>
      <c r="B753" s="170" t="s">
        <v>318</v>
      </c>
      <c r="C753" s="170" t="s">
        <v>310</v>
      </c>
      <c r="D753" s="170" t="s">
        <v>310</v>
      </c>
      <c r="E753" s="170">
        <v>0</v>
      </c>
      <c r="F753" s="170">
        <v>0</v>
      </c>
      <c r="G753" s="170">
        <v>0</v>
      </c>
      <c r="H753" s="170">
        <v>0</v>
      </c>
      <c r="I753" s="170">
        <v>0</v>
      </c>
      <c r="J753" s="170">
        <v>0</v>
      </c>
      <c r="K753" s="170">
        <v>0</v>
      </c>
      <c r="L753" s="170">
        <v>0</v>
      </c>
      <c r="M753" s="170">
        <v>0</v>
      </c>
      <c r="N753" s="170">
        <v>0</v>
      </c>
      <c r="O753" s="170">
        <v>0</v>
      </c>
      <c r="P753" s="170">
        <v>0</v>
      </c>
      <c r="Q753" s="170">
        <v>0</v>
      </c>
      <c r="R753" s="170">
        <v>0</v>
      </c>
      <c r="S753" s="170">
        <v>462</v>
      </c>
      <c r="T753" s="170">
        <v>572</v>
      </c>
      <c r="U753" s="170">
        <v>443.6</v>
      </c>
      <c r="V753" s="170">
        <v>490.1</v>
      </c>
      <c r="W753" s="170">
        <v>505.5</v>
      </c>
      <c r="X753" s="170">
        <v>497.1</v>
      </c>
      <c r="Y753" s="170">
        <v>449.2</v>
      </c>
      <c r="Z753" s="170">
        <v>477.4</v>
      </c>
      <c r="AA753" s="170">
        <v>446.4</v>
      </c>
      <c r="AB753" s="170">
        <v>439.6</v>
      </c>
      <c r="AC753" s="170">
        <v>433</v>
      </c>
      <c r="AD753" s="170">
        <v>364</v>
      </c>
      <c r="AE753" s="170">
        <v>399.3</v>
      </c>
      <c r="AF753" s="170">
        <v>393.4</v>
      </c>
      <c r="AG753" s="170">
        <v>386.8</v>
      </c>
      <c r="AL753"/>
    </row>
    <row r="754" spans="1:38" s="170" customFormat="1" ht="15">
      <c r="A754" s="170" t="s">
        <v>439</v>
      </c>
      <c r="B754" s="170" t="s">
        <v>309</v>
      </c>
      <c r="C754" s="170" t="s">
        <v>310</v>
      </c>
      <c r="D754" s="170" t="s">
        <v>310</v>
      </c>
      <c r="E754" s="170">
        <v>872</v>
      </c>
      <c r="F754" s="170">
        <v>1034.5</v>
      </c>
      <c r="G754" s="170">
        <v>984.6</v>
      </c>
      <c r="H754" s="170">
        <v>942.7</v>
      </c>
      <c r="I754" s="170">
        <v>898.2</v>
      </c>
      <c r="J754" s="170">
        <v>786.8</v>
      </c>
      <c r="K754" s="170">
        <v>738.6</v>
      </c>
      <c r="L754" s="170">
        <v>763.1</v>
      </c>
      <c r="M754" s="170">
        <v>769.4</v>
      </c>
      <c r="N754" s="170">
        <v>731.2</v>
      </c>
      <c r="O754" s="170">
        <v>669.8</v>
      </c>
      <c r="P754" s="170">
        <v>592.79999999999995</v>
      </c>
      <c r="Q754" s="170">
        <v>558.5</v>
      </c>
      <c r="R754" s="170">
        <v>490.1</v>
      </c>
      <c r="S754" s="170">
        <v>475.3</v>
      </c>
      <c r="T754" s="170">
        <v>466.3</v>
      </c>
      <c r="U754" s="170">
        <v>454.3</v>
      </c>
      <c r="V754" s="170">
        <v>438.6</v>
      </c>
      <c r="W754" s="170">
        <v>444.4</v>
      </c>
      <c r="X754" s="170">
        <v>456.6</v>
      </c>
      <c r="Y754" s="170">
        <v>433.5</v>
      </c>
      <c r="Z754" s="170">
        <v>415.4</v>
      </c>
      <c r="AA754" s="170">
        <v>401.7</v>
      </c>
      <c r="AB754" s="170">
        <v>395.6</v>
      </c>
      <c r="AC754" s="170">
        <v>393.4</v>
      </c>
      <c r="AD754" s="170">
        <v>395</v>
      </c>
      <c r="AE754" s="170">
        <v>388.7</v>
      </c>
      <c r="AF754" s="170">
        <v>385.2</v>
      </c>
      <c r="AG754" s="170" t="s">
        <v>310</v>
      </c>
      <c r="AL754"/>
    </row>
    <row r="755" spans="1:38" s="170" customFormat="1" ht="15">
      <c r="A755" s="170" t="s">
        <v>439</v>
      </c>
      <c r="B755" s="170" t="s">
        <v>311</v>
      </c>
      <c r="C755" s="170" t="s">
        <v>310</v>
      </c>
      <c r="D755" s="170" t="s">
        <v>310</v>
      </c>
      <c r="E755" s="170">
        <v>0</v>
      </c>
      <c r="F755" s="170">
        <v>0</v>
      </c>
      <c r="G755" s="170">
        <v>0</v>
      </c>
      <c r="H755" s="170">
        <v>0</v>
      </c>
      <c r="I755" s="170">
        <v>0</v>
      </c>
      <c r="J755" s="170">
        <v>0</v>
      </c>
      <c r="K755" s="170">
        <v>0</v>
      </c>
      <c r="L755" s="170">
        <v>0</v>
      </c>
      <c r="M755" s="170">
        <v>0</v>
      </c>
      <c r="N755" s="170">
        <v>0</v>
      </c>
      <c r="O755" s="170">
        <v>0</v>
      </c>
      <c r="P755" s="170">
        <v>0</v>
      </c>
      <c r="Q755" s="170">
        <v>0</v>
      </c>
      <c r="R755" s="170">
        <v>0</v>
      </c>
      <c r="S755" s="170">
        <v>0</v>
      </c>
      <c r="T755" s="170">
        <v>0</v>
      </c>
      <c r="U755" s="170">
        <v>0</v>
      </c>
      <c r="V755" s="170">
        <v>0</v>
      </c>
      <c r="W755" s="170">
        <v>0</v>
      </c>
      <c r="X755" s="170">
        <v>0</v>
      </c>
      <c r="Y755" s="170">
        <v>1627.1</v>
      </c>
      <c r="Z755" s="170">
        <v>1699.9</v>
      </c>
      <c r="AA755" s="170">
        <v>1652.6</v>
      </c>
      <c r="AB755" s="170">
        <v>1598.8</v>
      </c>
      <c r="AC755" s="170">
        <v>1660</v>
      </c>
      <c r="AD755" s="170">
        <v>1736.7</v>
      </c>
      <c r="AE755" s="170">
        <v>1698.3</v>
      </c>
      <c r="AF755" s="170">
        <v>1688.6</v>
      </c>
      <c r="AG755" s="170" t="s">
        <v>310</v>
      </c>
      <c r="AL755"/>
    </row>
    <row r="756" spans="1:38" s="170" customFormat="1" ht="15">
      <c r="A756" s="170" t="s">
        <v>439</v>
      </c>
      <c r="B756" s="170" t="s">
        <v>313</v>
      </c>
      <c r="C756" s="170" t="s">
        <v>310</v>
      </c>
      <c r="D756" s="170" t="s">
        <v>310</v>
      </c>
      <c r="E756" s="170">
        <v>933.5</v>
      </c>
      <c r="F756" s="170">
        <v>1342.7</v>
      </c>
      <c r="G756" s="170">
        <v>1242.5</v>
      </c>
      <c r="H756" s="170">
        <v>1164</v>
      </c>
      <c r="I756" s="170">
        <v>1074</v>
      </c>
      <c r="J756" s="170">
        <v>897.9</v>
      </c>
      <c r="K756" s="170">
        <v>843.7</v>
      </c>
      <c r="L756" s="170">
        <v>843.7</v>
      </c>
      <c r="M756" s="170">
        <v>843.2</v>
      </c>
      <c r="N756" s="170">
        <v>843.7</v>
      </c>
      <c r="O756" s="170">
        <v>842.5</v>
      </c>
      <c r="P756" s="170">
        <v>831.6</v>
      </c>
      <c r="Q756" s="170">
        <v>819.5</v>
      </c>
      <c r="R756" s="170">
        <v>807.7</v>
      </c>
      <c r="S756" s="170">
        <v>798.7</v>
      </c>
      <c r="T756" s="170">
        <v>785</v>
      </c>
      <c r="U756" s="170">
        <v>778.3</v>
      </c>
      <c r="V756" s="170">
        <v>769.8</v>
      </c>
      <c r="W756" s="170">
        <v>733.2</v>
      </c>
      <c r="X756" s="170">
        <v>769.4</v>
      </c>
      <c r="Y756" s="170">
        <v>810.3</v>
      </c>
      <c r="Z756" s="170">
        <v>936</v>
      </c>
      <c r="AA756" s="170">
        <v>1873.4</v>
      </c>
      <c r="AB756" s="170">
        <v>1570.9</v>
      </c>
      <c r="AC756" s="170">
        <v>1012.3</v>
      </c>
      <c r="AD756" s="170">
        <v>1384.9</v>
      </c>
      <c r="AE756" s="170">
        <v>1243.5</v>
      </c>
      <c r="AF756" s="170">
        <v>1151.3</v>
      </c>
      <c r="AG756" s="170" t="s">
        <v>310</v>
      </c>
      <c r="AL756"/>
    </row>
    <row r="757" spans="1:38" s="170" customFormat="1" ht="15">
      <c r="A757" s="170" t="s">
        <v>439</v>
      </c>
      <c r="B757" s="170" t="s">
        <v>28</v>
      </c>
      <c r="C757" s="170" t="s">
        <v>310</v>
      </c>
      <c r="D757" s="170" t="s">
        <v>310</v>
      </c>
      <c r="E757" s="170">
        <v>448.7</v>
      </c>
      <c r="F757" s="170">
        <v>448.8</v>
      </c>
      <c r="G757" s="170">
        <v>448.8</v>
      </c>
      <c r="H757" s="170">
        <v>448.8</v>
      </c>
      <c r="I757" s="170">
        <v>448.8</v>
      </c>
      <c r="J757" s="170">
        <v>448.8</v>
      </c>
      <c r="K757" s="170">
        <v>448.8</v>
      </c>
      <c r="L757" s="170">
        <v>448.8</v>
      </c>
      <c r="M757" s="170">
        <v>448.8</v>
      </c>
      <c r="N757" s="170">
        <v>448.8</v>
      </c>
      <c r="O757" s="170">
        <v>448.8</v>
      </c>
      <c r="P757" s="170">
        <v>448.8</v>
      </c>
      <c r="Q757" s="170">
        <v>448.8</v>
      </c>
      <c r="R757" s="170">
        <v>381.3</v>
      </c>
      <c r="S757" s="170">
        <v>383.2</v>
      </c>
      <c r="T757" s="170">
        <v>379.8</v>
      </c>
      <c r="U757" s="170">
        <v>374.4</v>
      </c>
      <c r="V757" s="170">
        <v>358</v>
      </c>
      <c r="W757" s="170">
        <v>351.9</v>
      </c>
      <c r="X757" s="170">
        <v>361.9</v>
      </c>
      <c r="Y757" s="170">
        <v>359.9</v>
      </c>
      <c r="Z757" s="170">
        <v>364.6</v>
      </c>
      <c r="AA757" s="170">
        <v>362.6</v>
      </c>
      <c r="AB757" s="170">
        <v>360</v>
      </c>
      <c r="AC757" s="170">
        <v>360</v>
      </c>
      <c r="AD757" s="170">
        <v>357.7</v>
      </c>
      <c r="AE757" s="170">
        <v>355.8</v>
      </c>
      <c r="AF757" s="170">
        <v>357.1</v>
      </c>
      <c r="AG757" s="170" t="s">
        <v>310</v>
      </c>
      <c r="AL757"/>
    </row>
    <row r="758" spans="1:38" s="170" customFormat="1" ht="15">
      <c r="A758" s="170" t="s">
        <v>439</v>
      </c>
      <c r="B758" s="170" t="s">
        <v>316</v>
      </c>
      <c r="C758" s="170" t="s">
        <v>310</v>
      </c>
      <c r="D758" s="170" t="s">
        <v>310</v>
      </c>
      <c r="E758" s="170">
        <v>1583.2</v>
      </c>
      <c r="F758" s="170">
        <v>1583.2</v>
      </c>
      <c r="G758" s="170">
        <v>1583.2</v>
      </c>
      <c r="H758" s="170">
        <v>1583.2</v>
      </c>
      <c r="I758" s="170">
        <v>1583.2</v>
      </c>
      <c r="J758" s="170">
        <v>1583.2</v>
      </c>
      <c r="K758" s="170">
        <v>1583.2</v>
      </c>
      <c r="L758" s="170">
        <v>1583.2</v>
      </c>
      <c r="M758" s="170">
        <v>1583.2</v>
      </c>
      <c r="N758" s="170">
        <v>1583.3</v>
      </c>
      <c r="O758" s="170">
        <v>1583.3</v>
      </c>
      <c r="P758" s="170">
        <v>1583.4</v>
      </c>
      <c r="Q758" s="170">
        <v>1583.4</v>
      </c>
      <c r="R758" s="170">
        <v>1583.5</v>
      </c>
      <c r="S758" s="170">
        <v>1583.3</v>
      </c>
      <c r="T758" s="170">
        <v>1583.4</v>
      </c>
      <c r="U758" s="170">
        <v>1583.4</v>
      </c>
      <c r="V758" s="170">
        <v>1583.4</v>
      </c>
      <c r="W758" s="170">
        <v>1920.7</v>
      </c>
      <c r="X758" s="170">
        <v>1921</v>
      </c>
      <c r="Y758" s="170">
        <v>1846.9</v>
      </c>
      <c r="Z758" s="170">
        <v>1953.7</v>
      </c>
      <c r="AA758" s="170">
        <v>1969.4</v>
      </c>
      <c r="AB758" s="170">
        <v>1865</v>
      </c>
      <c r="AC758" s="170">
        <v>2096.6</v>
      </c>
      <c r="AD758" s="170">
        <v>2016.7</v>
      </c>
      <c r="AE758" s="170">
        <v>1957</v>
      </c>
      <c r="AF758" s="170">
        <v>1964.3</v>
      </c>
      <c r="AG758" s="170" t="s">
        <v>310</v>
      </c>
      <c r="AL758"/>
    </row>
    <row r="759" spans="1:38" s="171" customFormat="1" ht="15">
      <c r="A759" s="171" t="s">
        <v>439</v>
      </c>
      <c r="B759" s="171" t="s">
        <v>318</v>
      </c>
      <c r="C759" s="171" t="s">
        <v>310</v>
      </c>
      <c r="D759" s="171" t="s">
        <v>310</v>
      </c>
      <c r="E759" s="171">
        <v>1726.5</v>
      </c>
      <c r="F759" s="171">
        <v>1726.5</v>
      </c>
      <c r="G759" s="171">
        <v>1726.5</v>
      </c>
      <c r="H759" s="171">
        <v>1726.5</v>
      </c>
      <c r="I759" s="171">
        <v>1726.5</v>
      </c>
      <c r="J759" s="171">
        <v>1726.5</v>
      </c>
      <c r="K759" s="171">
        <v>1726.5</v>
      </c>
      <c r="L759" s="171">
        <v>1726.5</v>
      </c>
      <c r="M759" s="171">
        <v>1726.5</v>
      </c>
      <c r="N759" s="171">
        <v>1726.6</v>
      </c>
      <c r="O759" s="171">
        <v>1726.6</v>
      </c>
      <c r="P759" s="171">
        <v>1726.7</v>
      </c>
      <c r="Q759" s="171">
        <v>1726.7</v>
      </c>
      <c r="R759" s="171">
        <v>1726.8</v>
      </c>
      <c r="S759" s="171">
        <v>1726.6</v>
      </c>
      <c r="T759" s="171">
        <v>1726.7</v>
      </c>
      <c r="U759" s="171">
        <v>1726.7</v>
      </c>
      <c r="V759" s="171">
        <v>1726.7</v>
      </c>
      <c r="W759" s="171">
        <v>2094.5</v>
      </c>
      <c r="X759" s="171">
        <v>2094.9</v>
      </c>
      <c r="Y759" s="171">
        <v>2014.1</v>
      </c>
      <c r="Z759" s="171">
        <v>2030</v>
      </c>
      <c r="AA759" s="171">
        <v>1989.4</v>
      </c>
      <c r="AB759" s="171">
        <v>1855.6</v>
      </c>
      <c r="AC759" s="171">
        <v>2015.1</v>
      </c>
      <c r="AD759" s="171">
        <v>1958.9</v>
      </c>
      <c r="AE759" s="171">
        <v>1884.3</v>
      </c>
      <c r="AF759" s="171">
        <v>1897.3</v>
      </c>
      <c r="AG759" s="171" t="s">
        <v>310</v>
      </c>
      <c r="AL759"/>
    </row>
    <row r="760" spans="1:38" s="171" customFormat="1" ht="15">
      <c r="A760" s="171" t="s">
        <v>440</v>
      </c>
      <c r="B760" s="171" t="s">
        <v>309</v>
      </c>
      <c r="C760" s="171">
        <v>383.1</v>
      </c>
      <c r="D760" s="171">
        <v>393.5</v>
      </c>
      <c r="E760" s="171">
        <v>364.6</v>
      </c>
      <c r="F760" s="171">
        <v>419.2</v>
      </c>
      <c r="G760" s="171">
        <v>363.2</v>
      </c>
      <c r="H760" s="171">
        <v>384.2</v>
      </c>
      <c r="I760" s="171">
        <v>368.8</v>
      </c>
      <c r="J760" s="171">
        <v>385.4</v>
      </c>
      <c r="K760" s="171">
        <v>358.9</v>
      </c>
      <c r="L760" s="171">
        <v>348.9</v>
      </c>
      <c r="M760" s="171">
        <v>274.39999999999998</v>
      </c>
      <c r="N760" s="171">
        <v>244.9</v>
      </c>
      <c r="O760" s="171">
        <v>219</v>
      </c>
      <c r="P760" s="171">
        <v>258.89999999999998</v>
      </c>
      <c r="Q760" s="171">
        <v>243.8</v>
      </c>
      <c r="R760" s="171">
        <v>233</v>
      </c>
      <c r="S760" s="171">
        <v>227</v>
      </c>
      <c r="T760" s="171">
        <v>233.4</v>
      </c>
      <c r="U760" s="171">
        <v>223.3</v>
      </c>
      <c r="V760" s="171">
        <v>227.8</v>
      </c>
      <c r="W760" s="171">
        <v>216.1</v>
      </c>
      <c r="X760" s="171">
        <v>216.9</v>
      </c>
      <c r="Y760" s="171">
        <v>205.6</v>
      </c>
      <c r="Z760" s="171">
        <v>189.6</v>
      </c>
      <c r="AA760" s="171">
        <v>178.9</v>
      </c>
      <c r="AB760" s="171">
        <v>183.1</v>
      </c>
      <c r="AC760" s="171">
        <v>175.2</v>
      </c>
      <c r="AD760" s="171">
        <v>179</v>
      </c>
      <c r="AE760" s="171">
        <v>175</v>
      </c>
      <c r="AF760" s="171">
        <v>154.69999999999999</v>
      </c>
      <c r="AG760" s="171">
        <v>140.1</v>
      </c>
      <c r="AL760"/>
    </row>
    <row r="761" spans="1:38" s="171" customFormat="1" ht="15">
      <c r="A761" s="171" t="s">
        <v>440</v>
      </c>
      <c r="B761" s="171" t="s">
        <v>311</v>
      </c>
      <c r="C761" s="171">
        <v>762.7</v>
      </c>
      <c r="D761" s="171">
        <v>859.8</v>
      </c>
      <c r="E761" s="171">
        <v>753.3</v>
      </c>
      <c r="F761" s="171">
        <v>805.7</v>
      </c>
      <c r="G761" s="171">
        <v>813.5</v>
      </c>
      <c r="H761" s="171">
        <v>813.4</v>
      </c>
      <c r="I761" s="171">
        <v>806.5</v>
      </c>
      <c r="J761" s="171">
        <v>873.1</v>
      </c>
      <c r="K761" s="171">
        <v>862</v>
      </c>
      <c r="L761" s="171">
        <v>829.2</v>
      </c>
      <c r="M761" s="171">
        <v>777.4</v>
      </c>
      <c r="N761" s="171">
        <v>714.5</v>
      </c>
      <c r="O761" s="171">
        <v>804.6</v>
      </c>
      <c r="P761" s="171">
        <v>855.6</v>
      </c>
      <c r="Q761" s="171">
        <v>795.4</v>
      </c>
      <c r="R761" s="171">
        <v>803.4</v>
      </c>
      <c r="S761" s="171">
        <v>807.3</v>
      </c>
      <c r="T761" s="171">
        <v>801</v>
      </c>
      <c r="U761" s="171">
        <v>813.6</v>
      </c>
      <c r="V761" s="171">
        <v>810.6</v>
      </c>
      <c r="W761" s="171">
        <v>754.6</v>
      </c>
      <c r="X761" s="171">
        <v>762.1</v>
      </c>
      <c r="Y761" s="171">
        <v>816.6</v>
      </c>
      <c r="Z761" s="171">
        <v>802.2</v>
      </c>
      <c r="AA761" s="171">
        <v>827.3</v>
      </c>
      <c r="AB761" s="171">
        <v>845.3</v>
      </c>
      <c r="AC761" s="171">
        <v>757.2</v>
      </c>
      <c r="AD761" s="171">
        <v>746.9</v>
      </c>
      <c r="AE761" s="171">
        <v>743.6</v>
      </c>
      <c r="AF761" s="171">
        <v>713.6</v>
      </c>
      <c r="AG761" s="171">
        <v>707.4</v>
      </c>
      <c r="AL761"/>
    </row>
    <row r="762" spans="1:38" s="171" customFormat="1" ht="15">
      <c r="A762" s="171" t="s">
        <v>440</v>
      </c>
      <c r="B762" s="171" t="s">
        <v>313</v>
      </c>
      <c r="C762" s="171">
        <v>384.8</v>
      </c>
      <c r="D762" s="171">
        <v>365.4</v>
      </c>
      <c r="E762" s="171">
        <v>298.2</v>
      </c>
      <c r="F762" s="171">
        <v>912.3</v>
      </c>
      <c r="G762" s="171">
        <v>797</v>
      </c>
      <c r="H762" s="171">
        <v>760.5</v>
      </c>
      <c r="I762" s="171">
        <v>569.5</v>
      </c>
      <c r="J762" s="171">
        <v>956</v>
      </c>
      <c r="K762" s="171">
        <v>694.9</v>
      </c>
      <c r="L762" s="171">
        <v>935.9</v>
      </c>
      <c r="M762" s="171">
        <v>765.3</v>
      </c>
      <c r="N762" s="171">
        <v>407.5</v>
      </c>
      <c r="O762" s="171">
        <v>416.6</v>
      </c>
      <c r="P762" s="171">
        <v>414.8</v>
      </c>
      <c r="Q762" s="171">
        <v>386.1</v>
      </c>
      <c r="R762" s="171">
        <v>403.4</v>
      </c>
      <c r="S762" s="171">
        <v>406.3</v>
      </c>
      <c r="T762" s="171">
        <v>388.3</v>
      </c>
      <c r="U762" s="171">
        <v>408.2</v>
      </c>
      <c r="V762" s="171">
        <v>400.1</v>
      </c>
      <c r="W762" s="171">
        <v>401.7</v>
      </c>
      <c r="X762" s="171">
        <v>424.6</v>
      </c>
      <c r="Y762" s="171">
        <v>436.5</v>
      </c>
      <c r="Z762" s="171">
        <v>430.2</v>
      </c>
      <c r="AA762" s="171">
        <v>385.6</v>
      </c>
      <c r="AB762" s="171">
        <v>399.9</v>
      </c>
      <c r="AC762" s="171">
        <v>424.7</v>
      </c>
      <c r="AD762" s="171">
        <v>399.5</v>
      </c>
      <c r="AE762" s="171">
        <v>429.3</v>
      </c>
      <c r="AF762" s="171">
        <v>445.2</v>
      </c>
      <c r="AG762" s="171">
        <v>473.3</v>
      </c>
      <c r="AL762"/>
    </row>
    <row r="763" spans="1:38" s="171" customFormat="1" ht="15">
      <c r="A763" s="171" t="s">
        <v>440</v>
      </c>
      <c r="B763" s="171" t="s">
        <v>28</v>
      </c>
      <c r="C763" s="171">
        <v>444.6</v>
      </c>
      <c r="D763" s="171">
        <v>378.1</v>
      </c>
      <c r="E763" s="171">
        <v>384.5</v>
      </c>
      <c r="F763" s="171">
        <v>489.7</v>
      </c>
      <c r="G763" s="171">
        <v>463.4</v>
      </c>
      <c r="H763" s="171">
        <v>431.8</v>
      </c>
      <c r="I763" s="171">
        <v>383.1</v>
      </c>
      <c r="J763" s="171">
        <v>376.5</v>
      </c>
      <c r="K763" s="171">
        <v>334.8</v>
      </c>
      <c r="L763" s="171">
        <v>388.9</v>
      </c>
      <c r="M763" s="171">
        <v>334.3</v>
      </c>
      <c r="N763" s="171">
        <v>279.3</v>
      </c>
      <c r="O763" s="171">
        <v>240.1</v>
      </c>
      <c r="P763" s="171">
        <v>241.4</v>
      </c>
      <c r="Q763" s="171">
        <v>252.8</v>
      </c>
      <c r="R763" s="171">
        <v>242.1</v>
      </c>
      <c r="S763" s="171">
        <v>237.6</v>
      </c>
      <c r="T763" s="171">
        <v>240.7</v>
      </c>
      <c r="U763" s="171">
        <v>240.6</v>
      </c>
      <c r="V763" s="171">
        <v>251.5</v>
      </c>
      <c r="W763" s="171">
        <v>263.60000000000002</v>
      </c>
      <c r="X763" s="171">
        <v>269.3</v>
      </c>
      <c r="Y763" s="171">
        <v>264.5</v>
      </c>
      <c r="Z763" s="171">
        <v>257.60000000000002</v>
      </c>
      <c r="AA763" s="171">
        <v>244.8</v>
      </c>
      <c r="AB763" s="171">
        <v>244.1</v>
      </c>
      <c r="AC763" s="171">
        <v>245.8</v>
      </c>
      <c r="AD763" s="171">
        <v>255.6</v>
      </c>
      <c r="AE763" s="171">
        <v>256.3</v>
      </c>
      <c r="AF763" s="171">
        <v>271.2</v>
      </c>
      <c r="AG763" s="171">
        <v>271.2</v>
      </c>
      <c r="AL763"/>
    </row>
    <row r="764" spans="1:38" s="171" customFormat="1" ht="15">
      <c r="A764" s="171" t="s">
        <v>440</v>
      </c>
      <c r="B764" s="171" t="s">
        <v>316</v>
      </c>
      <c r="C764" s="171">
        <v>0</v>
      </c>
      <c r="D764" s="171">
        <v>0</v>
      </c>
      <c r="E764" s="171">
        <v>0</v>
      </c>
      <c r="F764" s="171">
        <v>660.6</v>
      </c>
      <c r="G764" s="171">
        <v>660.5</v>
      </c>
      <c r="H764" s="171">
        <v>660.3</v>
      </c>
      <c r="I764" s="171">
        <v>660.1</v>
      </c>
      <c r="J764" s="171">
        <v>660.5</v>
      </c>
      <c r="K764" s="171">
        <v>663.1</v>
      </c>
      <c r="L764" s="171">
        <v>665</v>
      </c>
      <c r="M764" s="171">
        <v>665.6</v>
      </c>
      <c r="N764" s="171">
        <v>656.3</v>
      </c>
      <c r="O764" s="171">
        <v>848.4</v>
      </c>
      <c r="P764" s="171">
        <v>871.5</v>
      </c>
      <c r="Q764" s="171">
        <v>898.1</v>
      </c>
      <c r="R764" s="171">
        <v>1015.4</v>
      </c>
      <c r="S764" s="171">
        <v>1380.9</v>
      </c>
      <c r="T764" s="171">
        <v>1116.0999999999999</v>
      </c>
      <c r="U764" s="171">
        <v>974.8</v>
      </c>
      <c r="V764" s="171">
        <v>997.9</v>
      </c>
      <c r="W764" s="171">
        <v>996</v>
      </c>
      <c r="X764" s="171">
        <v>825.2</v>
      </c>
      <c r="Y764" s="171">
        <v>938.2</v>
      </c>
      <c r="Z764" s="171">
        <v>844.7</v>
      </c>
      <c r="AA764" s="171">
        <v>1279.4000000000001</v>
      </c>
      <c r="AB764" s="171">
        <v>2134.9</v>
      </c>
      <c r="AC764" s="171">
        <v>2082.9</v>
      </c>
      <c r="AD764" s="171">
        <v>2192.8000000000002</v>
      </c>
      <c r="AE764" s="171">
        <v>1934.1</v>
      </c>
      <c r="AF764" s="171">
        <v>1177.8</v>
      </c>
      <c r="AG764" s="171">
        <v>1177</v>
      </c>
      <c r="AL764"/>
    </row>
    <row r="765" spans="1:38" s="171" customFormat="1" ht="15">
      <c r="A765" s="171" t="s">
        <v>440</v>
      </c>
      <c r="B765" s="171" t="s">
        <v>318</v>
      </c>
      <c r="C765" s="171">
        <v>0</v>
      </c>
      <c r="D765" s="171">
        <v>0</v>
      </c>
      <c r="E765" s="171">
        <v>0</v>
      </c>
      <c r="F765" s="171">
        <v>0</v>
      </c>
      <c r="G765" s="171">
        <v>0</v>
      </c>
      <c r="H765" s="171">
        <v>0</v>
      </c>
      <c r="I765" s="171">
        <v>0</v>
      </c>
      <c r="J765" s="171">
        <v>0</v>
      </c>
      <c r="K765" s="171">
        <v>0</v>
      </c>
      <c r="L765" s="171">
        <v>0</v>
      </c>
      <c r="M765" s="171">
        <v>0</v>
      </c>
      <c r="N765" s="171">
        <v>579.5</v>
      </c>
      <c r="O765" s="171">
        <v>769.4</v>
      </c>
      <c r="P765" s="171">
        <v>634.20000000000005</v>
      </c>
      <c r="Q765" s="171">
        <v>637.29999999999995</v>
      </c>
      <c r="R765" s="171">
        <v>588.79999999999995</v>
      </c>
      <c r="S765" s="171">
        <v>690.4</v>
      </c>
      <c r="T765" s="171">
        <v>562.4</v>
      </c>
      <c r="U765" s="171">
        <v>645.6</v>
      </c>
      <c r="V765" s="171">
        <v>772.9</v>
      </c>
      <c r="W765" s="171">
        <v>809.2</v>
      </c>
      <c r="X765" s="171">
        <v>827</v>
      </c>
      <c r="Y765" s="171">
        <v>783.8</v>
      </c>
      <c r="Z765" s="171">
        <v>807.4</v>
      </c>
      <c r="AA765" s="171">
        <v>728.6</v>
      </c>
      <c r="AB765" s="171">
        <v>738.5</v>
      </c>
      <c r="AC765" s="171">
        <v>718.9</v>
      </c>
      <c r="AD765" s="171">
        <v>698.7</v>
      </c>
      <c r="AE765" s="171">
        <v>727.6</v>
      </c>
      <c r="AF765" s="171">
        <v>651.9</v>
      </c>
      <c r="AG765" s="171">
        <v>652.6</v>
      </c>
      <c r="AL765"/>
    </row>
    <row r="766" spans="1:38" s="171" customFormat="1" ht="15">
      <c r="A766" s="171" t="s">
        <v>441</v>
      </c>
      <c r="B766" s="171" t="s">
        <v>309</v>
      </c>
      <c r="C766" s="171" t="s">
        <v>310</v>
      </c>
      <c r="D766" s="171" t="s">
        <v>310</v>
      </c>
      <c r="E766" s="171">
        <v>404.7</v>
      </c>
      <c r="F766" s="171">
        <v>421</v>
      </c>
      <c r="G766" s="171">
        <v>369.3</v>
      </c>
      <c r="H766" s="171">
        <v>381.5</v>
      </c>
      <c r="I766" s="171">
        <v>354.3</v>
      </c>
      <c r="J766" s="171">
        <v>372.1</v>
      </c>
      <c r="K766" s="171">
        <v>386.3</v>
      </c>
      <c r="L766" s="171">
        <v>346.5</v>
      </c>
      <c r="M766" s="171">
        <v>344.4</v>
      </c>
      <c r="N766" s="171">
        <v>359.8</v>
      </c>
      <c r="O766" s="171">
        <v>378.2</v>
      </c>
      <c r="P766" s="171">
        <v>373.7</v>
      </c>
      <c r="Q766" s="171">
        <v>346.9</v>
      </c>
      <c r="R766" s="171">
        <v>350.8</v>
      </c>
      <c r="S766" s="171">
        <v>361.4</v>
      </c>
      <c r="T766" s="171">
        <v>373.3</v>
      </c>
      <c r="U766" s="171">
        <v>334.9</v>
      </c>
      <c r="V766" s="171">
        <v>321.7</v>
      </c>
      <c r="W766" s="171">
        <v>326.8</v>
      </c>
      <c r="X766" s="171">
        <v>338</v>
      </c>
      <c r="Y766" s="171">
        <v>330.5</v>
      </c>
      <c r="Z766" s="171">
        <v>314.39999999999998</v>
      </c>
      <c r="AA766" s="171">
        <v>232.9</v>
      </c>
      <c r="AB766" s="171">
        <v>265.7</v>
      </c>
      <c r="AC766" s="171">
        <v>262.2</v>
      </c>
      <c r="AD766" s="171">
        <v>264.39999999999998</v>
      </c>
      <c r="AE766" s="171">
        <v>257.3</v>
      </c>
      <c r="AF766" s="171">
        <v>246.5</v>
      </c>
      <c r="AG766" s="171">
        <v>229</v>
      </c>
      <c r="AL766"/>
    </row>
    <row r="767" spans="1:38" s="171" customFormat="1" ht="15">
      <c r="A767" s="171" t="s">
        <v>441</v>
      </c>
      <c r="B767" s="171" t="s">
        <v>311</v>
      </c>
      <c r="C767" s="171" t="s">
        <v>310</v>
      </c>
      <c r="D767" s="171" t="s">
        <v>310</v>
      </c>
      <c r="E767" s="171">
        <v>871.4</v>
      </c>
      <c r="F767" s="171">
        <v>881.3</v>
      </c>
      <c r="G767" s="171">
        <v>834.6</v>
      </c>
      <c r="H767" s="171">
        <v>858.7</v>
      </c>
      <c r="I767" s="171">
        <v>809.4</v>
      </c>
      <c r="J767" s="171">
        <v>870.3</v>
      </c>
      <c r="K767" s="171">
        <v>885.4</v>
      </c>
      <c r="L767" s="171">
        <v>845.3</v>
      </c>
      <c r="M767" s="171">
        <v>854</v>
      </c>
      <c r="N767" s="171">
        <v>878.8</v>
      </c>
      <c r="O767" s="171">
        <v>893.4</v>
      </c>
      <c r="P767" s="171">
        <v>854.3</v>
      </c>
      <c r="Q767" s="171">
        <v>855.2</v>
      </c>
      <c r="R767" s="171">
        <v>841.4</v>
      </c>
      <c r="S767" s="171">
        <v>857</v>
      </c>
      <c r="T767" s="171">
        <v>875.7</v>
      </c>
      <c r="U767" s="171">
        <v>859.2</v>
      </c>
      <c r="V767" s="171">
        <v>848.3</v>
      </c>
      <c r="W767" s="171">
        <v>833.8</v>
      </c>
      <c r="X767" s="171">
        <v>855.1</v>
      </c>
      <c r="Y767" s="171">
        <v>845.2</v>
      </c>
      <c r="Z767" s="171">
        <v>848.3</v>
      </c>
      <c r="AA767" s="171">
        <v>844.5</v>
      </c>
      <c r="AB767" s="171">
        <v>742.1</v>
      </c>
      <c r="AC767" s="171">
        <v>717.3</v>
      </c>
      <c r="AD767" s="171">
        <v>733.8</v>
      </c>
      <c r="AE767" s="171">
        <v>738.8</v>
      </c>
      <c r="AF767" s="171">
        <v>729</v>
      </c>
      <c r="AG767" s="171">
        <v>729.5</v>
      </c>
      <c r="AL767"/>
    </row>
    <row r="768" spans="1:38" s="171" customFormat="1" ht="15">
      <c r="A768" s="171" t="s">
        <v>441</v>
      </c>
      <c r="B768" s="171" t="s">
        <v>313</v>
      </c>
      <c r="C768" s="171" t="s">
        <v>310</v>
      </c>
      <c r="D768" s="171" t="s">
        <v>310</v>
      </c>
      <c r="E768" s="171">
        <v>823.8</v>
      </c>
      <c r="F768" s="171">
        <v>816</v>
      </c>
      <c r="G768" s="171">
        <v>912.8</v>
      </c>
      <c r="H768" s="171">
        <v>983.7</v>
      </c>
      <c r="I768" s="171">
        <v>942.5</v>
      </c>
      <c r="J768" s="171">
        <v>413.6</v>
      </c>
      <c r="K768" s="171">
        <v>758.3</v>
      </c>
      <c r="L768" s="171">
        <v>410.6</v>
      </c>
      <c r="M768" s="171">
        <v>481.8</v>
      </c>
      <c r="N768" s="171">
        <v>673.8</v>
      </c>
      <c r="O768" s="171">
        <v>499.2</v>
      </c>
      <c r="P768" s="171">
        <v>440.8</v>
      </c>
      <c r="Q768" s="171">
        <v>443.5</v>
      </c>
      <c r="R768" s="171">
        <v>441.7</v>
      </c>
      <c r="S768" s="171">
        <v>400.2</v>
      </c>
      <c r="T768" s="171">
        <v>540.70000000000005</v>
      </c>
      <c r="U768" s="171">
        <v>401</v>
      </c>
      <c r="V768" s="171">
        <v>403.7</v>
      </c>
      <c r="W768" s="171">
        <v>364.2</v>
      </c>
      <c r="X768" s="171">
        <v>443.3</v>
      </c>
      <c r="Y768" s="171">
        <v>392.9</v>
      </c>
      <c r="Z768" s="171">
        <v>355.9</v>
      </c>
      <c r="AA768" s="171">
        <v>424.5</v>
      </c>
      <c r="AB768" s="171">
        <v>475.5</v>
      </c>
      <c r="AC768" s="171">
        <v>336.5</v>
      </c>
      <c r="AD768" s="171">
        <v>367.3</v>
      </c>
      <c r="AE768" s="171">
        <v>378.6</v>
      </c>
      <c r="AF768" s="171">
        <v>321.8</v>
      </c>
      <c r="AG768" s="171">
        <v>318.7</v>
      </c>
      <c r="AL768"/>
    </row>
    <row r="769" spans="1:38" s="171" customFormat="1" ht="15">
      <c r="A769" s="171" t="s">
        <v>441</v>
      </c>
      <c r="B769" s="171" t="s">
        <v>28</v>
      </c>
      <c r="C769" s="171" t="s">
        <v>310</v>
      </c>
      <c r="D769" s="171" t="s">
        <v>310</v>
      </c>
      <c r="E769" s="171">
        <v>234.4</v>
      </c>
      <c r="F769" s="171">
        <v>234.4</v>
      </c>
      <c r="G769" s="171">
        <v>235.7</v>
      </c>
      <c r="H769" s="171">
        <v>235.2</v>
      </c>
      <c r="I769" s="171">
        <v>239.1</v>
      </c>
      <c r="J769" s="171">
        <v>232.1</v>
      </c>
      <c r="K769" s="171">
        <v>239.1</v>
      </c>
      <c r="L769" s="171">
        <v>230.7</v>
      </c>
      <c r="M769" s="171">
        <v>238.2</v>
      </c>
      <c r="N769" s="171">
        <v>249.9</v>
      </c>
      <c r="O769" s="171">
        <v>272.5</v>
      </c>
      <c r="P769" s="171">
        <v>279.60000000000002</v>
      </c>
      <c r="Q769" s="171">
        <v>247.5</v>
      </c>
      <c r="R769" s="171">
        <v>261.2</v>
      </c>
      <c r="S769" s="171">
        <v>245.4</v>
      </c>
      <c r="T769" s="171">
        <v>267.8</v>
      </c>
      <c r="U769" s="171">
        <v>270.89999999999998</v>
      </c>
      <c r="V769" s="171">
        <v>300.7</v>
      </c>
      <c r="W769" s="171">
        <v>291.2</v>
      </c>
      <c r="X769" s="171">
        <v>280.3</v>
      </c>
      <c r="Y769" s="171">
        <v>283.3</v>
      </c>
      <c r="Z769" s="171">
        <v>278.2</v>
      </c>
      <c r="AA769" s="171">
        <v>236.5</v>
      </c>
      <c r="AB769" s="171">
        <v>240.1</v>
      </c>
      <c r="AC769" s="171">
        <v>232.7</v>
      </c>
      <c r="AD769" s="171">
        <v>244.9</v>
      </c>
      <c r="AE769" s="171">
        <v>243.5</v>
      </c>
      <c r="AF769" s="171">
        <v>247.9</v>
      </c>
      <c r="AG769" s="171">
        <v>247.9</v>
      </c>
      <c r="AL769"/>
    </row>
    <row r="770" spans="1:38" s="171" customFormat="1" ht="15">
      <c r="A770" s="171" t="s">
        <v>441</v>
      </c>
      <c r="B770" s="171" t="s">
        <v>316</v>
      </c>
      <c r="C770" s="171" t="s">
        <v>310</v>
      </c>
      <c r="D770" s="171" t="s">
        <v>310</v>
      </c>
      <c r="E770" s="171">
        <v>0</v>
      </c>
      <c r="F770" s="171">
        <v>0</v>
      </c>
      <c r="G770" s="171">
        <v>0</v>
      </c>
      <c r="H770" s="171">
        <v>0</v>
      </c>
      <c r="I770" s="171">
        <v>0</v>
      </c>
      <c r="J770" s="171">
        <v>0</v>
      </c>
      <c r="K770" s="171">
        <v>0</v>
      </c>
      <c r="L770" s="171">
        <v>0</v>
      </c>
      <c r="M770" s="171">
        <v>514.79999999999995</v>
      </c>
      <c r="N770" s="171">
        <v>588.4</v>
      </c>
      <c r="O770" s="171">
        <v>515.1</v>
      </c>
      <c r="P770" s="171">
        <v>929.5</v>
      </c>
      <c r="Q770" s="171">
        <v>743.6</v>
      </c>
      <c r="R770" s="171">
        <v>619.70000000000005</v>
      </c>
      <c r="S770" s="171">
        <v>543.4</v>
      </c>
      <c r="T770" s="171">
        <v>657.7</v>
      </c>
      <c r="U770" s="171">
        <v>810.3</v>
      </c>
      <c r="V770" s="171">
        <v>858</v>
      </c>
      <c r="W770" s="171">
        <v>600.6</v>
      </c>
      <c r="X770" s="171">
        <v>1244.4000000000001</v>
      </c>
      <c r="Y770" s="171">
        <v>1601.1</v>
      </c>
      <c r="Z770" s="171">
        <v>1216.4000000000001</v>
      </c>
      <c r="AA770" s="171">
        <v>1064.8</v>
      </c>
      <c r="AB770" s="171">
        <v>1141.7</v>
      </c>
      <c r="AC770" s="171">
        <v>1164.7</v>
      </c>
      <c r="AD770" s="171">
        <v>1199.9000000000001</v>
      </c>
      <c r="AE770" s="171">
        <v>1249.2</v>
      </c>
      <c r="AF770" s="171">
        <v>1034.2</v>
      </c>
      <c r="AG770" s="171">
        <v>1034.2</v>
      </c>
      <c r="AL770"/>
    </row>
    <row r="771" spans="1:38" s="171" customFormat="1" ht="15">
      <c r="A771" s="171" t="s">
        <v>441</v>
      </c>
      <c r="B771" s="171" t="s">
        <v>318</v>
      </c>
      <c r="C771" s="171" t="s">
        <v>310</v>
      </c>
      <c r="D771" s="171" t="s">
        <v>310</v>
      </c>
      <c r="E771" s="171">
        <v>430.3</v>
      </c>
      <c r="F771" s="171">
        <v>430.8</v>
      </c>
      <c r="G771" s="171">
        <v>433.2</v>
      </c>
      <c r="H771" s="171">
        <v>427.4</v>
      </c>
      <c r="I771" s="171">
        <v>430.1</v>
      </c>
      <c r="J771" s="171">
        <v>430.7</v>
      </c>
      <c r="K771" s="171">
        <v>432.6</v>
      </c>
      <c r="L771" s="171">
        <v>576.5</v>
      </c>
      <c r="M771" s="171">
        <v>711.2</v>
      </c>
      <c r="N771" s="171">
        <v>723.4</v>
      </c>
      <c r="O771" s="171">
        <v>759.9</v>
      </c>
      <c r="P771" s="171">
        <v>719.9</v>
      </c>
      <c r="Q771" s="171">
        <v>745.3</v>
      </c>
      <c r="R771" s="171">
        <v>713.4</v>
      </c>
      <c r="S771" s="171">
        <v>717.1</v>
      </c>
      <c r="T771" s="171">
        <v>586.20000000000005</v>
      </c>
      <c r="U771" s="171">
        <v>818.3</v>
      </c>
      <c r="V771" s="171">
        <v>626.4</v>
      </c>
      <c r="W771" s="171">
        <v>551.70000000000005</v>
      </c>
      <c r="X771" s="171">
        <v>543.5</v>
      </c>
      <c r="Y771" s="171">
        <v>467.3</v>
      </c>
      <c r="Z771" s="171">
        <v>474.9</v>
      </c>
      <c r="AA771" s="171">
        <v>452.5</v>
      </c>
      <c r="AB771" s="171">
        <v>465.7</v>
      </c>
      <c r="AC771" s="171">
        <v>452</v>
      </c>
      <c r="AD771" s="171">
        <v>481</v>
      </c>
      <c r="AE771" s="171">
        <v>484.9</v>
      </c>
      <c r="AF771" s="171">
        <v>500.4</v>
      </c>
      <c r="AG771" s="171">
        <v>498.6</v>
      </c>
      <c r="AL771"/>
    </row>
    <row r="772" spans="1:38" s="171" customFormat="1" ht="15">
      <c r="A772" s="171" t="s">
        <v>442</v>
      </c>
      <c r="B772" s="171" t="s">
        <v>309</v>
      </c>
      <c r="C772" s="171" t="s">
        <v>310</v>
      </c>
      <c r="D772" s="171" t="s">
        <v>310</v>
      </c>
      <c r="E772" s="171">
        <v>871.3</v>
      </c>
      <c r="F772" s="171">
        <v>897.8</v>
      </c>
      <c r="G772" s="171">
        <v>884.9</v>
      </c>
      <c r="H772" s="171">
        <v>901.7</v>
      </c>
      <c r="I772" s="171">
        <v>878.2</v>
      </c>
      <c r="J772" s="171">
        <v>887.2</v>
      </c>
      <c r="K772" s="171">
        <v>946.4</v>
      </c>
      <c r="L772" s="171">
        <v>907.9</v>
      </c>
      <c r="M772" s="171">
        <v>911.3</v>
      </c>
      <c r="N772" s="171">
        <v>845.8</v>
      </c>
      <c r="O772" s="171">
        <v>825.2</v>
      </c>
      <c r="P772" s="171">
        <v>866.4</v>
      </c>
      <c r="Q772" s="171">
        <v>889</v>
      </c>
      <c r="R772" s="171">
        <v>868.7</v>
      </c>
      <c r="S772" s="171">
        <v>848.4</v>
      </c>
      <c r="T772" s="171">
        <v>843.9</v>
      </c>
      <c r="U772" s="171">
        <v>966.9</v>
      </c>
      <c r="V772" s="171">
        <v>924</v>
      </c>
      <c r="W772" s="171">
        <v>945.8</v>
      </c>
      <c r="X772" s="171">
        <v>887.1</v>
      </c>
      <c r="Y772" s="171">
        <v>925.4</v>
      </c>
      <c r="Z772" s="171">
        <v>941.3</v>
      </c>
      <c r="AA772" s="171">
        <v>1001.3</v>
      </c>
      <c r="AB772" s="171">
        <v>931.6</v>
      </c>
      <c r="AC772" s="171">
        <v>945.2</v>
      </c>
      <c r="AD772" s="171">
        <v>897.5</v>
      </c>
      <c r="AE772" s="171">
        <v>890.2</v>
      </c>
      <c r="AF772" s="171">
        <v>931.9</v>
      </c>
      <c r="AG772" s="171" t="s">
        <v>310</v>
      </c>
      <c r="AL772"/>
    </row>
    <row r="773" spans="1:38" s="171" customFormat="1" ht="15">
      <c r="A773" s="171" t="s">
        <v>442</v>
      </c>
      <c r="B773" s="171" t="s">
        <v>311</v>
      </c>
      <c r="C773" s="171" t="s">
        <v>310</v>
      </c>
      <c r="D773" s="171" t="s">
        <v>310</v>
      </c>
      <c r="E773" s="171">
        <v>927.1</v>
      </c>
      <c r="F773" s="171">
        <v>937.9</v>
      </c>
      <c r="G773" s="171">
        <v>941.4</v>
      </c>
      <c r="H773" s="171">
        <v>963.5</v>
      </c>
      <c r="I773" s="171">
        <v>940.2</v>
      </c>
      <c r="J773" s="171">
        <v>955.7</v>
      </c>
      <c r="K773" s="171">
        <v>1024.3</v>
      </c>
      <c r="L773" s="171">
        <v>974.8</v>
      </c>
      <c r="M773" s="171">
        <v>979.2</v>
      </c>
      <c r="N773" s="171">
        <v>902.3</v>
      </c>
      <c r="O773" s="171">
        <v>884.4</v>
      </c>
      <c r="P773" s="171">
        <v>920.7</v>
      </c>
      <c r="Q773" s="171">
        <v>946.3</v>
      </c>
      <c r="R773" s="171">
        <v>918.1</v>
      </c>
      <c r="S773" s="171">
        <v>895.9</v>
      </c>
      <c r="T773" s="171">
        <v>887.1</v>
      </c>
      <c r="U773" s="171">
        <v>1025.5</v>
      </c>
      <c r="V773" s="171">
        <v>982</v>
      </c>
      <c r="W773" s="171">
        <v>1002.9</v>
      </c>
      <c r="X773" s="171">
        <v>945.3</v>
      </c>
      <c r="Y773" s="171">
        <v>977.5</v>
      </c>
      <c r="Z773" s="171">
        <v>1003.4</v>
      </c>
      <c r="AA773" s="171">
        <v>1075.4000000000001</v>
      </c>
      <c r="AB773" s="171">
        <v>1005.3</v>
      </c>
      <c r="AC773" s="171">
        <v>1040.4000000000001</v>
      </c>
      <c r="AD773" s="171">
        <v>994</v>
      </c>
      <c r="AE773" s="171">
        <v>983.4</v>
      </c>
      <c r="AF773" s="171">
        <v>1040.8</v>
      </c>
      <c r="AG773" s="171" t="s">
        <v>310</v>
      </c>
      <c r="AL773"/>
    </row>
    <row r="774" spans="1:38" s="171" customFormat="1" ht="15">
      <c r="A774" s="171" t="s">
        <v>442</v>
      </c>
      <c r="B774" s="171" t="s">
        <v>313</v>
      </c>
      <c r="C774" s="171" t="s">
        <v>310</v>
      </c>
      <c r="D774" s="171" t="s">
        <v>310</v>
      </c>
      <c r="E774" s="171">
        <v>0</v>
      </c>
      <c r="F774" s="171">
        <v>0</v>
      </c>
      <c r="G774" s="171">
        <v>828.9</v>
      </c>
      <c r="H774" s="171">
        <v>828</v>
      </c>
      <c r="I774" s="171">
        <v>0</v>
      </c>
      <c r="J774" s="171">
        <v>0</v>
      </c>
      <c r="K774" s="171">
        <v>0</v>
      </c>
      <c r="L774" s="171">
        <v>0</v>
      </c>
      <c r="M774" s="171">
        <v>0</v>
      </c>
      <c r="N774" s="171">
        <v>0</v>
      </c>
      <c r="O774" s="171">
        <v>0</v>
      </c>
      <c r="P774" s="171">
        <v>0</v>
      </c>
      <c r="Q774" s="171">
        <v>0</v>
      </c>
      <c r="R774" s="171">
        <v>0</v>
      </c>
      <c r="S774" s="171">
        <v>0</v>
      </c>
      <c r="T774" s="171">
        <v>761.2</v>
      </c>
      <c r="U774" s="171">
        <v>756.1</v>
      </c>
      <c r="V774" s="171">
        <v>778.8</v>
      </c>
      <c r="W774" s="171">
        <v>758.7</v>
      </c>
      <c r="X774" s="171">
        <v>758.7</v>
      </c>
      <c r="Y774" s="171">
        <v>754</v>
      </c>
      <c r="Z774" s="171">
        <v>761.9</v>
      </c>
      <c r="AA774" s="171">
        <v>757.1</v>
      </c>
      <c r="AB774" s="171">
        <v>764.6</v>
      </c>
      <c r="AC774" s="171">
        <v>764.6</v>
      </c>
      <c r="AD774" s="171">
        <v>762.2</v>
      </c>
      <c r="AE774" s="171">
        <v>762.2</v>
      </c>
      <c r="AF774" s="171">
        <v>762.2</v>
      </c>
      <c r="AG774" s="171" t="s">
        <v>310</v>
      </c>
      <c r="AL774"/>
    </row>
    <row r="775" spans="1:38" s="171" customFormat="1" ht="15">
      <c r="A775" s="171" t="s">
        <v>442</v>
      </c>
      <c r="B775" s="171" t="s">
        <v>28</v>
      </c>
      <c r="C775" s="171" t="s">
        <v>310</v>
      </c>
      <c r="D775" s="171" t="s">
        <v>310</v>
      </c>
      <c r="E775" s="171">
        <v>0</v>
      </c>
      <c r="F775" s="171">
        <v>0</v>
      </c>
      <c r="G775" s="171">
        <v>0</v>
      </c>
      <c r="H775" s="171">
        <v>0</v>
      </c>
      <c r="I775" s="171">
        <v>0</v>
      </c>
      <c r="J775" s="171">
        <v>0</v>
      </c>
      <c r="K775" s="171">
        <v>0</v>
      </c>
      <c r="L775" s="171">
        <v>0</v>
      </c>
      <c r="M775" s="171">
        <v>0</v>
      </c>
      <c r="N775" s="171">
        <v>0</v>
      </c>
      <c r="O775" s="171">
        <v>0</v>
      </c>
      <c r="P775" s="171">
        <v>0</v>
      </c>
      <c r="Q775" s="171">
        <v>0</v>
      </c>
      <c r="R775" s="171">
        <v>0</v>
      </c>
      <c r="S775" s="171">
        <v>0</v>
      </c>
      <c r="T775" s="171">
        <v>0</v>
      </c>
      <c r="U775" s="171">
        <v>0</v>
      </c>
      <c r="V775" s="171">
        <v>0</v>
      </c>
      <c r="W775" s="171">
        <v>0</v>
      </c>
      <c r="X775" s="171">
        <v>0</v>
      </c>
      <c r="Y775" s="171">
        <v>0</v>
      </c>
      <c r="Z775" s="171">
        <v>0</v>
      </c>
      <c r="AA775" s="171">
        <v>0</v>
      </c>
      <c r="AB775" s="171">
        <v>0</v>
      </c>
      <c r="AC775" s="171">
        <v>0</v>
      </c>
      <c r="AD775" s="171">
        <v>0</v>
      </c>
      <c r="AE775" s="171">
        <v>0</v>
      </c>
      <c r="AF775" s="171">
        <v>0</v>
      </c>
      <c r="AG775" s="171" t="s">
        <v>310</v>
      </c>
      <c r="AL775"/>
    </row>
    <row r="776" spans="1:38" s="171" customFormat="1" ht="15">
      <c r="A776" s="171" t="s">
        <v>442</v>
      </c>
      <c r="B776" s="171" t="s">
        <v>316</v>
      </c>
      <c r="C776" s="171" t="s">
        <v>310</v>
      </c>
      <c r="D776" s="171" t="s">
        <v>310</v>
      </c>
      <c r="E776" s="171">
        <v>0</v>
      </c>
      <c r="F776" s="171">
        <v>0</v>
      </c>
      <c r="G776" s="171">
        <v>0</v>
      </c>
      <c r="H776" s="171">
        <v>0</v>
      </c>
      <c r="I776" s="171">
        <v>0</v>
      </c>
      <c r="J776" s="171">
        <v>0</v>
      </c>
      <c r="K776" s="171">
        <v>0</v>
      </c>
      <c r="L776" s="171">
        <v>0</v>
      </c>
      <c r="M776" s="171">
        <v>0</v>
      </c>
      <c r="N776" s="171">
        <v>0</v>
      </c>
      <c r="O776" s="171">
        <v>0</v>
      </c>
      <c r="P776" s="171">
        <v>0</v>
      </c>
      <c r="Q776" s="171">
        <v>0</v>
      </c>
      <c r="R776" s="171">
        <v>0</v>
      </c>
      <c r="S776" s="171">
        <v>0</v>
      </c>
      <c r="T776" s="171">
        <v>0</v>
      </c>
      <c r="U776" s="171">
        <v>0</v>
      </c>
      <c r="V776" s="171">
        <v>0</v>
      </c>
      <c r="W776" s="171">
        <v>0</v>
      </c>
      <c r="X776" s="171">
        <v>0</v>
      </c>
      <c r="Y776" s="171">
        <v>0</v>
      </c>
      <c r="Z776" s="171">
        <v>0</v>
      </c>
      <c r="AA776" s="171">
        <v>0</v>
      </c>
      <c r="AB776" s="171">
        <v>0</v>
      </c>
      <c r="AC776" s="171">
        <v>0</v>
      </c>
      <c r="AD776" s="171">
        <v>0</v>
      </c>
      <c r="AE776" s="171">
        <v>0</v>
      </c>
      <c r="AF776" s="171">
        <v>0</v>
      </c>
      <c r="AG776" s="171" t="s">
        <v>310</v>
      </c>
      <c r="AL776"/>
    </row>
    <row r="777" spans="1:38" s="171" customFormat="1" ht="15">
      <c r="A777" s="171" t="s">
        <v>442</v>
      </c>
      <c r="B777" s="171" t="s">
        <v>318</v>
      </c>
      <c r="C777" s="171" t="s">
        <v>310</v>
      </c>
      <c r="D777" s="171" t="s">
        <v>310</v>
      </c>
      <c r="E777" s="171">
        <v>0</v>
      </c>
      <c r="F777" s="171">
        <v>0</v>
      </c>
      <c r="G777" s="171">
        <v>0</v>
      </c>
      <c r="H777" s="171">
        <v>0</v>
      </c>
      <c r="I777" s="171">
        <v>1612.8</v>
      </c>
      <c r="J777" s="171">
        <v>1612.5</v>
      </c>
      <c r="K777" s="171">
        <v>1612.6</v>
      </c>
      <c r="L777" s="171">
        <v>1612.9</v>
      </c>
      <c r="M777" s="171">
        <v>1612.9</v>
      </c>
      <c r="N777" s="171">
        <v>1612.9</v>
      </c>
      <c r="O777" s="171">
        <v>1613</v>
      </c>
      <c r="P777" s="171">
        <v>1613</v>
      </c>
      <c r="Q777" s="171">
        <v>1612.6</v>
      </c>
      <c r="R777" s="171">
        <v>1612.8</v>
      </c>
      <c r="S777" s="171">
        <v>1612.7</v>
      </c>
      <c r="T777" s="171">
        <v>1612.9</v>
      </c>
      <c r="U777" s="171">
        <v>1612.9</v>
      </c>
      <c r="V777" s="171">
        <v>1612.9</v>
      </c>
      <c r="W777" s="171">
        <v>1612.9</v>
      </c>
      <c r="X777" s="171">
        <v>1612.7</v>
      </c>
      <c r="Y777" s="171">
        <v>1612.7</v>
      </c>
      <c r="Z777" s="171">
        <v>1612.8</v>
      </c>
      <c r="AA777" s="171">
        <v>1612.9</v>
      </c>
      <c r="AB777" s="171">
        <v>1612.7</v>
      </c>
      <c r="AC777" s="171">
        <v>1612.9</v>
      </c>
      <c r="AD777" s="171">
        <v>1593.9</v>
      </c>
      <c r="AE777" s="171">
        <v>1549.9</v>
      </c>
      <c r="AF777" s="171">
        <v>1549.9</v>
      </c>
      <c r="AG777" s="171" t="s">
        <v>310</v>
      </c>
      <c r="AL777"/>
    </row>
    <row r="778" spans="1:38" s="171" customFormat="1" ht="15">
      <c r="A778" s="171" t="s">
        <v>443</v>
      </c>
      <c r="B778" s="171" t="s">
        <v>309</v>
      </c>
      <c r="C778" s="171">
        <v>436</v>
      </c>
      <c r="D778" s="171">
        <v>430.3</v>
      </c>
      <c r="E778" s="171">
        <v>483.7</v>
      </c>
      <c r="F778" s="171">
        <v>424</v>
      </c>
      <c r="G778" s="171">
        <v>418.6</v>
      </c>
      <c r="H778" s="171">
        <v>462.2</v>
      </c>
      <c r="I778" s="171">
        <v>364.8</v>
      </c>
      <c r="J778" s="171">
        <v>399.7</v>
      </c>
      <c r="K778" s="171">
        <v>388.6</v>
      </c>
      <c r="L778" s="171">
        <v>453.6</v>
      </c>
      <c r="M778" s="171">
        <v>441</v>
      </c>
      <c r="N778" s="171">
        <v>388.8</v>
      </c>
      <c r="O778" s="171">
        <v>444.9</v>
      </c>
      <c r="P778" s="171">
        <v>385.8</v>
      </c>
      <c r="Q778" s="171">
        <v>388.9</v>
      </c>
      <c r="R778" s="171">
        <v>402.2</v>
      </c>
      <c r="S778" s="171">
        <v>373.7</v>
      </c>
      <c r="T778" s="171">
        <v>392.4</v>
      </c>
      <c r="U778" s="171">
        <v>330.2</v>
      </c>
      <c r="V778" s="171">
        <v>299.5</v>
      </c>
      <c r="W778" s="171">
        <v>239.8</v>
      </c>
      <c r="X778" s="171">
        <v>296.3</v>
      </c>
      <c r="Y778" s="171">
        <v>309.7</v>
      </c>
      <c r="Z778" s="171">
        <v>244.9</v>
      </c>
      <c r="AA778" s="171">
        <v>255.3</v>
      </c>
      <c r="AB778" s="171">
        <v>293.10000000000002</v>
      </c>
      <c r="AC778" s="171">
        <v>245.8</v>
      </c>
      <c r="AD778" s="171">
        <v>288.8</v>
      </c>
      <c r="AE778" s="171">
        <v>252.5</v>
      </c>
      <c r="AF778" s="171">
        <v>198.3</v>
      </c>
      <c r="AG778" s="171">
        <v>153.4</v>
      </c>
      <c r="AL778"/>
    </row>
    <row r="779" spans="1:38" s="171" customFormat="1" ht="15">
      <c r="A779" s="171" t="s">
        <v>443</v>
      </c>
      <c r="B779" s="171" t="s">
        <v>311</v>
      </c>
      <c r="C779" s="171">
        <v>956.9</v>
      </c>
      <c r="D779" s="171">
        <v>960.1</v>
      </c>
      <c r="E779" s="171">
        <v>974.9</v>
      </c>
      <c r="F779" s="171">
        <v>912.4</v>
      </c>
      <c r="G779" s="171">
        <v>929.3</v>
      </c>
      <c r="H779" s="171">
        <v>931.3</v>
      </c>
      <c r="I779" s="171">
        <v>937.3</v>
      </c>
      <c r="J779" s="171">
        <v>933.3</v>
      </c>
      <c r="K779" s="171">
        <v>930.3</v>
      </c>
      <c r="L779" s="171">
        <v>919.6</v>
      </c>
      <c r="M779" s="171">
        <v>938.2</v>
      </c>
      <c r="N779" s="171">
        <v>935.7</v>
      </c>
      <c r="O779" s="171">
        <v>932.7</v>
      </c>
      <c r="P779" s="171">
        <v>930.5</v>
      </c>
      <c r="Q779" s="171">
        <v>910.7</v>
      </c>
      <c r="R779" s="171">
        <v>906</v>
      </c>
      <c r="S779" s="171">
        <v>920.8</v>
      </c>
      <c r="T779" s="171">
        <v>964.3</v>
      </c>
      <c r="U779" s="171">
        <v>922.8</v>
      </c>
      <c r="V779" s="171">
        <v>948.3</v>
      </c>
      <c r="W779" s="171">
        <v>961.1</v>
      </c>
      <c r="X779" s="171">
        <v>979</v>
      </c>
      <c r="Y779" s="171">
        <v>949</v>
      </c>
      <c r="Z779" s="171">
        <v>933.1</v>
      </c>
      <c r="AA779" s="171">
        <v>947.4</v>
      </c>
      <c r="AB779" s="171">
        <v>932.6</v>
      </c>
      <c r="AC779" s="171">
        <v>945.8</v>
      </c>
      <c r="AD779" s="171">
        <v>950.2</v>
      </c>
      <c r="AE779" s="171">
        <v>948</v>
      </c>
      <c r="AF779" s="171">
        <v>1021.2</v>
      </c>
      <c r="AG779" s="171">
        <v>1064.0999999999999</v>
      </c>
      <c r="AL779"/>
    </row>
    <row r="780" spans="1:38" s="171" customFormat="1" ht="15">
      <c r="A780" s="171" t="s">
        <v>443</v>
      </c>
      <c r="B780" s="171" t="s">
        <v>313</v>
      </c>
      <c r="C780" s="171">
        <v>814.5</v>
      </c>
      <c r="D780" s="171">
        <v>828.2</v>
      </c>
      <c r="E780" s="171">
        <v>791.5</v>
      </c>
      <c r="F780" s="171">
        <v>779</v>
      </c>
      <c r="G780" s="171">
        <v>726</v>
      </c>
      <c r="H780" s="171">
        <v>799.6</v>
      </c>
      <c r="I780" s="171">
        <v>647.5</v>
      </c>
      <c r="J780" s="171">
        <v>604.9</v>
      </c>
      <c r="K780" s="171">
        <v>606.70000000000005</v>
      </c>
      <c r="L780" s="171">
        <v>659.2</v>
      </c>
      <c r="M780" s="171">
        <v>636.79999999999995</v>
      </c>
      <c r="N780" s="171">
        <v>664.4</v>
      </c>
      <c r="O780" s="171">
        <v>660.5</v>
      </c>
      <c r="P780" s="171">
        <v>651.9</v>
      </c>
      <c r="Q780" s="171">
        <v>666.2</v>
      </c>
      <c r="R780" s="171">
        <v>702.3</v>
      </c>
      <c r="S780" s="171">
        <v>608.20000000000005</v>
      </c>
      <c r="T780" s="171">
        <v>728.4</v>
      </c>
      <c r="U780" s="171">
        <v>718.9</v>
      </c>
      <c r="V780" s="171">
        <v>670.7</v>
      </c>
      <c r="W780" s="171">
        <v>677.4</v>
      </c>
      <c r="X780" s="171">
        <v>716.1</v>
      </c>
      <c r="Y780" s="171">
        <v>712.6</v>
      </c>
      <c r="Z780" s="171">
        <v>685.6</v>
      </c>
      <c r="AA780" s="171">
        <v>706.1</v>
      </c>
      <c r="AB780" s="171">
        <v>689.8</v>
      </c>
      <c r="AC780" s="171">
        <v>672.9</v>
      </c>
      <c r="AD780" s="171">
        <v>666.8</v>
      </c>
      <c r="AE780" s="171">
        <v>656.2</v>
      </c>
      <c r="AF780" s="171">
        <v>634.79999999999995</v>
      </c>
      <c r="AG780" s="171">
        <v>635.20000000000005</v>
      </c>
      <c r="AL780"/>
    </row>
    <row r="781" spans="1:38" s="171" customFormat="1" ht="15">
      <c r="A781" s="171" t="s">
        <v>443</v>
      </c>
      <c r="B781" s="171" t="s">
        <v>28</v>
      </c>
      <c r="C781" s="171">
        <v>425.7</v>
      </c>
      <c r="D781" s="171">
        <v>451.7</v>
      </c>
      <c r="E781" s="171">
        <v>428.6</v>
      </c>
      <c r="F781" s="171">
        <v>345.3</v>
      </c>
      <c r="G781" s="171">
        <v>384.7</v>
      </c>
      <c r="H781" s="171">
        <v>471.5</v>
      </c>
      <c r="I781" s="171">
        <v>335.4</v>
      </c>
      <c r="J781" s="171">
        <v>359.8</v>
      </c>
      <c r="K781" s="171">
        <v>306.8</v>
      </c>
      <c r="L781" s="171">
        <v>365.2</v>
      </c>
      <c r="M781" s="171">
        <v>312.5</v>
      </c>
      <c r="N781" s="171">
        <v>282.5</v>
      </c>
      <c r="O781" s="171">
        <v>326.5</v>
      </c>
      <c r="P781" s="171">
        <v>317.8</v>
      </c>
      <c r="Q781" s="171">
        <v>326.2</v>
      </c>
      <c r="R781" s="171">
        <v>321</v>
      </c>
      <c r="S781" s="171">
        <v>357.8</v>
      </c>
      <c r="T781" s="171">
        <v>341.1</v>
      </c>
      <c r="U781" s="171">
        <v>350.8</v>
      </c>
      <c r="V781" s="171">
        <v>355.2</v>
      </c>
      <c r="W781" s="171">
        <v>362.1</v>
      </c>
      <c r="X781" s="171">
        <v>361.8</v>
      </c>
      <c r="Y781" s="171">
        <v>358.7</v>
      </c>
      <c r="Z781" s="171">
        <v>350.2</v>
      </c>
      <c r="AA781" s="171">
        <v>349.3</v>
      </c>
      <c r="AB781" s="171">
        <v>369.6</v>
      </c>
      <c r="AC781" s="171">
        <v>359.6</v>
      </c>
      <c r="AD781" s="171">
        <v>364.2</v>
      </c>
      <c r="AE781" s="171">
        <v>363.6</v>
      </c>
      <c r="AF781" s="171">
        <v>358.1</v>
      </c>
      <c r="AG781" s="171">
        <v>358.1</v>
      </c>
      <c r="AL781"/>
    </row>
    <row r="782" spans="1:38" s="171" customFormat="1" ht="15">
      <c r="A782" s="171" t="s">
        <v>443</v>
      </c>
      <c r="B782" s="171" t="s">
        <v>316</v>
      </c>
      <c r="C782" s="171">
        <v>1584.6</v>
      </c>
      <c r="D782" s="171">
        <v>1584.6</v>
      </c>
      <c r="E782" s="171">
        <v>1593.6</v>
      </c>
      <c r="F782" s="171">
        <v>1785.4</v>
      </c>
      <c r="G782" s="171">
        <v>1672.1</v>
      </c>
      <c r="H782" s="171">
        <v>1958.4</v>
      </c>
      <c r="I782" s="171">
        <v>1654.3</v>
      </c>
      <c r="J782" s="171">
        <v>1308.4000000000001</v>
      </c>
      <c r="K782" s="171">
        <v>1277.5999999999999</v>
      </c>
      <c r="L782" s="171">
        <v>1313.9</v>
      </c>
      <c r="M782" s="171">
        <v>1463.8</v>
      </c>
      <c r="N782" s="171">
        <v>1606.3</v>
      </c>
      <c r="O782" s="171">
        <v>1322</v>
      </c>
      <c r="P782" s="171">
        <v>1322.7</v>
      </c>
      <c r="Q782" s="171">
        <v>1612.8</v>
      </c>
      <c r="R782" s="171">
        <v>1611.2</v>
      </c>
      <c r="S782" s="171">
        <v>1610.6</v>
      </c>
      <c r="T782" s="171">
        <v>1610.7</v>
      </c>
      <c r="U782" s="171">
        <v>1610.6</v>
      </c>
      <c r="V782" s="171">
        <v>1610.4</v>
      </c>
      <c r="W782" s="171">
        <v>1014.8</v>
      </c>
      <c r="X782" s="171">
        <v>941.9</v>
      </c>
      <c r="Y782" s="171">
        <v>943.3</v>
      </c>
      <c r="Z782" s="171">
        <v>1124.3</v>
      </c>
      <c r="AA782" s="171">
        <v>1142.8</v>
      </c>
      <c r="AB782" s="171">
        <v>1247.7</v>
      </c>
      <c r="AC782" s="171">
        <v>1199.3</v>
      </c>
      <c r="AD782" s="171">
        <v>1256.7</v>
      </c>
      <c r="AE782" s="171">
        <v>1357.2</v>
      </c>
      <c r="AF782" s="171">
        <v>1328.1</v>
      </c>
      <c r="AG782" s="171">
        <v>1369</v>
      </c>
      <c r="AL782"/>
    </row>
    <row r="783" spans="1:38" s="171" customFormat="1" ht="15">
      <c r="A783" s="171" t="s">
        <v>443</v>
      </c>
      <c r="B783" s="171" t="s">
        <v>318</v>
      </c>
      <c r="C783" s="171">
        <v>797.7</v>
      </c>
      <c r="D783" s="171">
        <v>797.7</v>
      </c>
      <c r="E783" s="171">
        <v>806.1</v>
      </c>
      <c r="F783" s="171">
        <v>804.4</v>
      </c>
      <c r="G783" s="171">
        <v>850.7</v>
      </c>
      <c r="H783" s="171">
        <v>943.7</v>
      </c>
      <c r="I783" s="171">
        <v>931.5</v>
      </c>
      <c r="J783" s="171">
        <v>841.6</v>
      </c>
      <c r="K783" s="171">
        <v>836.1</v>
      </c>
      <c r="L783" s="171">
        <v>967.4</v>
      </c>
      <c r="M783" s="171">
        <v>1384.9</v>
      </c>
      <c r="N783" s="171">
        <v>1436.4</v>
      </c>
      <c r="O783" s="171">
        <v>1064.5999999999999</v>
      </c>
      <c r="P783" s="171">
        <v>1309.0999999999999</v>
      </c>
      <c r="Q783" s="171">
        <v>1341</v>
      </c>
      <c r="R783" s="171">
        <v>1837.2</v>
      </c>
      <c r="S783" s="171">
        <v>1373.6</v>
      </c>
      <c r="T783" s="171">
        <v>1387.7</v>
      </c>
      <c r="U783" s="171">
        <v>1383.8</v>
      </c>
      <c r="V783" s="171">
        <v>1426.2</v>
      </c>
      <c r="W783" s="171">
        <v>1169</v>
      </c>
      <c r="X783" s="171">
        <v>1180.7</v>
      </c>
      <c r="Y783" s="171">
        <v>1171.5999999999999</v>
      </c>
      <c r="Z783" s="171">
        <v>1291.5999999999999</v>
      </c>
      <c r="AA783" s="171">
        <v>1309.0999999999999</v>
      </c>
      <c r="AB783" s="171">
        <v>1239.7</v>
      </c>
      <c r="AC783" s="171">
        <v>1227.9000000000001</v>
      </c>
      <c r="AD783" s="171">
        <v>1238.9000000000001</v>
      </c>
      <c r="AE783" s="171">
        <v>1216.7</v>
      </c>
      <c r="AF783" s="171">
        <v>1258.7</v>
      </c>
      <c r="AG783" s="171">
        <v>1270.9000000000001</v>
      </c>
      <c r="AL783"/>
    </row>
    <row r="784" spans="1:38" s="171" customFormat="1" ht="15">
      <c r="A784" s="171" t="s">
        <v>444</v>
      </c>
      <c r="B784" s="171" t="s">
        <v>309</v>
      </c>
      <c r="C784" s="171" t="s">
        <v>310</v>
      </c>
      <c r="D784" s="171" t="s">
        <v>310</v>
      </c>
      <c r="E784" s="171">
        <v>192.4</v>
      </c>
      <c r="F784" s="171">
        <v>74.7</v>
      </c>
      <c r="G784" s="171">
        <v>64.5</v>
      </c>
      <c r="H784" s="171">
        <v>51.2</v>
      </c>
      <c r="I784" s="171">
        <v>234.4</v>
      </c>
      <c r="J784" s="171">
        <v>265.2</v>
      </c>
      <c r="K784" s="171">
        <v>206.1</v>
      </c>
      <c r="L784" s="171">
        <v>231</v>
      </c>
      <c r="M784" s="171">
        <v>452.3</v>
      </c>
      <c r="N784" s="171">
        <v>434</v>
      </c>
      <c r="O784" s="171">
        <v>475.4</v>
      </c>
      <c r="P784" s="171">
        <v>493.5</v>
      </c>
      <c r="Q784" s="171">
        <v>518.5</v>
      </c>
      <c r="R784" s="171">
        <v>481.1</v>
      </c>
      <c r="S784" s="171">
        <v>338.8</v>
      </c>
      <c r="T784" s="171">
        <v>398.2</v>
      </c>
      <c r="U784" s="171">
        <v>386.6</v>
      </c>
      <c r="V784" s="171">
        <v>408.2</v>
      </c>
      <c r="W784" s="171">
        <v>312.39999999999998</v>
      </c>
      <c r="X784" s="171">
        <v>441</v>
      </c>
      <c r="Y784" s="171">
        <v>544</v>
      </c>
      <c r="Z784" s="171">
        <v>336</v>
      </c>
      <c r="AA784" s="171">
        <v>545.29999999999995</v>
      </c>
      <c r="AB784" s="171">
        <v>513.70000000000005</v>
      </c>
      <c r="AC784" s="171">
        <v>606.79999999999995</v>
      </c>
      <c r="AD784" s="171">
        <v>627.20000000000005</v>
      </c>
      <c r="AE784" s="171">
        <v>525.6</v>
      </c>
      <c r="AF784" s="171">
        <v>607.70000000000005</v>
      </c>
      <c r="AG784" s="171" t="s">
        <v>310</v>
      </c>
      <c r="AL784"/>
    </row>
    <row r="785" spans="1:38" s="171" customFormat="1" ht="15">
      <c r="A785" s="171" t="s">
        <v>444</v>
      </c>
      <c r="B785" s="171" t="s">
        <v>311</v>
      </c>
      <c r="C785" s="171" t="s">
        <v>310</v>
      </c>
      <c r="D785" s="171" t="s">
        <v>310</v>
      </c>
      <c r="E785" s="171">
        <v>0</v>
      </c>
      <c r="F785" s="171">
        <v>0</v>
      </c>
      <c r="G785" s="171">
        <v>0</v>
      </c>
      <c r="H785" s="171">
        <v>0</v>
      </c>
      <c r="I785" s="171">
        <v>0</v>
      </c>
      <c r="J785" s="171">
        <v>0</v>
      </c>
      <c r="K785" s="171">
        <v>0</v>
      </c>
      <c r="L785" s="171">
        <v>0</v>
      </c>
      <c r="M785" s="171">
        <v>0</v>
      </c>
      <c r="N785" s="171">
        <v>0</v>
      </c>
      <c r="O785" s="171">
        <v>0</v>
      </c>
      <c r="P785" s="171">
        <v>0</v>
      </c>
      <c r="Q785" s="171">
        <v>0</v>
      </c>
      <c r="R785" s="171">
        <v>0</v>
      </c>
      <c r="S785" s="171">
        <v>0</v>
      </c>
      <c r="T785" s="171">
        <v>0</v>
      </c>
      <c r="U785" s="171">
        <v>0</v>
      </c>
      <c r="V785" s="171">
        <v>0</v>
      </c>
      <c r="W785" s="171">
        <v>0</v>
      </c>
      <c r="X785" s="171">
        <v>1055.0999999999999</v>
      </c>
      <c r="Y785" s="171">
        <v>1234.2</v>
      </c>
      <c r="Z785" s="171">
        <v>1279.5999999999999</v>
      </c>
      <c r="AA785" s="171">
        <v>1181.0999999999999</v>
      </c>
      <c r="AB785" s="171">
        <v>1173.2</v>
      </c>
      <c r="AC785" s="171">
        <v>1100.9000000000001</v>
      </c>
      <c r="AD785" s="171">
        <v>1133.5999999999999</v>
      </c>
      <c r="AE785" s="171">
        <v>1169.2</v>
      </c>
      <c r="AF785" s="171">
        <v>1142.4000000000001</v>
      </c>
      <c r="AG785" s="171" t="s">
        <v>310</v>
      </c>
      <c r="AL785"/>
    </row>
    <row r="786" spans="1:38" s="171" customFormat="1" ht="15">
      <c r="A786" s="171" t="s">
        <v>444</v>
      </c>
      <c r="B786" s="171" t="s">
        <v>313</v>
      </c>
      <c r="C786" s="171" t="s">
        <v>310</v>
      </c>
      <c r="D786" s="171" t="s">
        <v>310</v>
      </c>
      <c r="E786" s="171">
        <v>1064.2</v>
      </c>
      <c r="F786" s="171">
        <v>1624.8</v>
      </c>
      <c r="G786" s="171">
        <v>949.9</v>
      </c>
      <c r="H786" s="171">
        <v>703.1</v>
      </c>
      <c r="I786" s="171">
        <v>831</v>
      </c>
      <c r="J786" s="171">
        <v>803.7</v>
      </c>
      <c r="K786" s="171">
        <v>662.5</v>
      </c>
      <c r="L786" s="171">
        <v>710.3</v>
      </c>
      <c r="M786" s="171">
        <v>834.5</v>
      </c>
      <c r="N786" s="171">
        <v>803.8</v>
      </c>
      <c r="O786" s="171">
        <v>769</v>
      </c>
      <c r="P786" s="171">
        <v>864.3</v>
      </c>
      <c r="Q786" s="171">
        <v>811.9</v>
      </c>
      <c r="R786" s="171">
        <v>766.5</v>
      </c>
      <c r="S786" s="171">
        <v>664.3</v>
      </c>
      <c r="T786" s="171">
        <v>664.4</v>
      </c>
      <c r="U786" s="171">
        <v>661.3</v>
      </c>
      <c r="V786" s="171">
        <v>672.4</v>
      </c>
      <c r="W786" s="171">
        <v>666.4</v>
      </c>
      <c r="X786" s="171">
        <v>690.8</v>
      </c>
      <c r="Y786" s="171">
        <v>675.7</v>
      </c>
      <c r="Z786" s="171">
        <v>643.79999999999995</v>
      </c>
      <c r="AA786" s="171">
        <v>689</v>
      </c>
      <c r="AB786" s="171">
        <v>663.7</v>
      </c>
      <c r="AC786" s="171">
        <v>679.9</v>
      </c>
      <c r="AD786" s="171">
        <v>679.1</v>
      </c>
      <c r="AE786" s="171">
        <v>680.1</v>
      </c>
      <c r="AF786" s="171">
        <v>680.5</v>
      </c>
      <c r="AG786" s="171" t="s">
        <v>310</v>
      </c>
      <c r="AL786"/>
    </row>
    <row r="787" spans="1:38" s="171" customFormat="1" ht="15">
      <c r="A787" s="171" t="s">
        <v>444</v>
      </c>
      <c r="B787" s="171" t="s">
        <v>28</v>
      </c>
      <c r="C787" s="171" t="s">
        <v>310</v>
      </c>
      <c r="D787" s="171" t="s">
        <v>310</v>
      </c>
      <c r="E787" s="171">
        <v>0</v>
      </c>
      <c r="F787" s="171">
        <v>0</v>
      </c>
      <c r="G787" s="171">
        <v>0</v>
      </c>
      <c r="H787" s="171">
        <v>0</v>
      </c>
      <c r="I787" s="171">
        <v>0</v>
      </c>
      <c r="J787" s="171">
        <v>0</v>
      </c>
      <c r="K787" s="171">
        <v>0</v>
      </c>
      <c r="L787" s="171">
        <v>0</v>
      </c>
      <c r="M787" s="171">
        <v>0</v>
      </c>
      <c r="N787" s="171">
        <v>0</v>
      </c>
      <c r="O787" s="171">
        <v>0</v>
      </c>
      <c r="P787" s="171">
        <v>0</v>
      </c>
      <c r="Q787" s="171">
        <v>0</v>
      </c>
      <c r="R787" s="171">
        <v>0</v>
      </c>
      <c r="S787" s="171">
        <v>0</v>
      </c>
      <c r="T787" s="171">
        <v>0</v>
      </c>
      <c r="U787" s="171">
        <v>0</v>
      </c>
      <c r="V787" s="171">
        <v>0</v>
      </c>
      <c r="W787" s="171">
        <v>0</v>
      </c>
      <c r="X787" s="171">
        <v>0</v>
      </c>
      <c r="Y787" s="171">
        <v>0</v>
      </c>
      <c r="Z787" s="171">
        <v>0</v>
      </c>
      <c r="AA787" s="171">
        <v>0</v>
      </c>
      <c r="AB787" s="171">
        <v>0</v>
      </c>
      <c r="AC787" s="171">
        <v>0</v>
      </c>
      <c r="AD787" s="171">
        <v>0</v>
      </c>
      <c r="AE787" s="171">
        <v>0</v>
      </c>
      <c r="AF787" s="171">
        <v>0</v>
      </c>
      <c r="AG787" s="171" t="s">
        <v>310</v>
      </c>
      <c r="AL787"/>
    </row>
    <row r="788" spans="1:38" s="171" customFormat="1" ht="15">
      <c r="A788" s="171" t="s">
        <v>444</v>
      </c>
      <c r="B788" s="171" t="s">
        <v>316</v>
      </c>
      <c r="C788" s="171" t="s">
        <v>310</v>
      </c>
      <c r="D788" s="171" t="s">
        <v>310</v>
      </c>
      <c r="E788" s="171">
        <v>0</v>
      </c>
      <c r="F788" s="171">
        <v>0</v>
      </c>
      <c r="G788" s="171">
        <v>0</v>
      </c>
      <c r="H788" s="171">
        <v>0</v>
      </c>
      <c r="I788" s="171">
        <v>0</v>
      </c>
      <c r="J788" s="171">
        <v>0</v>
      </c>
      <c r="K788" s="171">
        <v>0</v>
      </c>
      <c r="L788" s="171">
        <v>0</v>
      </c>
      <c r="M788" s="171">
        <v>0</v>
      </c>
      <c r="N788" s="171">
        <v>0</v>
      </c>
      <c r="O788" s="171">
        <v>0</v>
      </c>
      <c r="P788" s="171">
        <v>0</v>
      </c>
      <c r="Q788" s="171">
        <v>0</v>
      </c>
      <c r="R788" s="171">
        <v>0</v>
      </c>
      <c r="S788" s="171">
        <v>0</v>
      </c>
      <c r="T788" s="171">
        <v>0</v>
      </c>
      <c r="U788" s="171">
        <v>0</v>
      </c>
      <c r="V788" s="171">
        <v>0</v>
      </c>
      <c r="W788" s="171">
        <v>0</v>
      </c>
      <c r="X788" s="171">
        <v>0</v>
      </c>
      <c r="Y788" s="171">
        <v>0</v>
      </c>
      <c r="Z788" s="171">
        <v>0</v>
      </c>
      <c r="AA788" s="171">
        <v>0</v>
      </c>
      <c r="AB788" s="171">
        <v>0</v>
      </c>
      <c r="AC788" s="171">
        <v>0</v>
      </c>
      <c r="AD788" s="171">
        <v>0</v>
      </c>
      <c r="AE788" s="171">
        <v>0</v>
      </c>
      <c r="AF788" s="171">
        <v>0</v>
      </c>
      <c r="AG788" s="171" t="s">
        <v>310</v>
      </c>
      <c r="AL788"/>
    </row>
    <row r="789" spans="1:38" s="171" customFormat="1" ht="15">
      <c r="A789" s="171" t="s">
        <v>444</v>
      </c>
      <c r="B789" s="171" t="s">
        <v>318</v>
      </c>
      <c r="C789" s="171" t="s">
        <v>310</v>
      </c>
      <c r="D789" s="171" t="s">
        <v>310</v>
      </c>
      <c r="E789" s="171">
        <v>0</v>
      </c>
      <c r="F789" s="171">
        <v>0</v>
      </c>
      <c r="G789" s="171">
        <v>0</v>
      </c>
      <c r="H789" s="171">
        <v>0</v>
      </c>
      <c r="I789" s="171">
        <v>0</v>
      </c>
      <c r="J789" s="171">
        <v>0</v>
      </c>
      <c r="K789" s="171">
        <v>0</v>
      </c>
      <c r="L789" s="171">
        <v>0</v>
      </c>
      <c r="M789" s="171">
        <v>0</v>
      </c>
      <c r="N789" s="171">
        <v>0</v>
      </c>
      <c r="O789" s="171">
        <v>0</v>
      </c>
      <c r="P789" s="171">
        <v>0</v>
      </c>
      <c r="Q789" s="171">
        <v>0</v>
      </c>
      <c r="R789" s="171">
        <v>4284</v>
      </c>
      <c r="S789" s="171">
        <v>3220</v>
      </c>
      <c r="T789" s="171">
        <v>4144.1000000000004</v>
      </c>
      <c r="U789" s="171">
        <v>2814</v>
      </c>
      <c r="V789" s="171">
        <v>3077.6</v>
      </c>
      <c r="W789" s="171">
        <v>3030.8</v>
      </c>
      <c r="X789" s="171">
        <v>3041.5</v>
      </c>
      <c r="Y789" s="171">
        <v>3100.4</v>
      </c>
      <c r="Z789" s="171">
        <v>3123.1</v>
      </c>
      <c r="AA789" s="171">
        <v>3106</v>
      </c>
      <c r="AB789" s="171">
        <v>3092.8</v>
      </c>
      <c r="AC789" s="171">
        <v>3073.8</v>
      </c>
      <c r="AD789" s="171">
        <v>3075.9</v>
      </c>
      <c r="AE789" s="171">
        <v>3076.1</v>
      </c>
      <c r="AF789" s="171">
        <v>3076.1</v>
      </c>
      <c r="AG789" s="171" t="s">
        <v>310</v>
      </c>
      <c r="AL789"/>
    </row>
    <row r="790" spans="1:38" s="171" customFormat="1" ht="15">
      <c r="A790" s="171" t="s">
        <v>445</v>
      </c>
      <c r="B790" s="171" t="s">
        <v>309</v>
      </c>
      <c r="C790" s="171" t="s">
        <v>310</v>
      </c>
      <c r="D790" s="171" t="s">
        <v>310</v>
      </c>
      <c r="E790" s="171" t="s">
        <v>310</v>
      </c>
      <c r="F790" s="171" t="s">
        <v>310</v>
      </c>
      <c r="G790" s="171" t="s">
        <v>310</v>
      </c>
      <c r="H790" s="171" t="s">
        <v>310</v>
      </c>
      <c r="I790" s="171" t="s">
        <v>310</v>
      </c>
      <c r="J790" s="171" t="s">
        <v>310</v>
      </c>
      <c r="K790" s="171" t="s">
        <v>310</v>
      </c>
      <c r="L790" s="171" t="s">
        <v>310</v>
      </c>
      <c r="M790" s="171" t="s">
        <v>310</v>
      </c>
      <c r="N790" s="171" t="s">
        <v>310</v>
      </c>
      <c r="O790" s="171" t="s">
        <v>310</v>
      </c>
      <c r="P790" s="171" t="s">
        <v>310</v>
      </c>
      <c r="Q790" s="171" t="s">
        <v>310</v>
      </c>
      <c r="R790" s="171" t="s">
        <v>310</v>
      </c>
      <c r="S790" s="171" t="s">
        <v>310</v>
      </c>
      <c r="T790" s="171" t="s">
        <v>310</v>
      </c>
      <c r="U790" s="171" t="s">
        <v>310</v>
      </c>
      <c r="V790" s="171" t="s">
        <v>310</v>
      </c>
      <c r="W790" s="171" t="s">
        <v>310</v>
      </c>
      <c r="X790" s="171" t="s">
        <v>310</v>
      </c>
      <c r="Y790" s="171">
        <v>850.8</v>
      </c>
      <c r="Z790" s="171">
        <v>856.5</v>
      </c>
      <c r="AA790" s="171">
        <v>854.7</v>
      </c>
      <c r="AB790" s="171">
        <v>1031.8</v>
      </c>
      <c r="AC790" s="171">
        <v>867.7</v>
      </c>
      <c r="AD790" s="171">
        <v>773.2</v>
      </c>
      <c r="AE790" s="171">
        <v>772.6</v>
      </c>
      <c r="AF790" s="171">
        <v>771.8</v>
      </c>
      <c r="AG790" s="171" t="s">
        <v>310</v>
      </c>
      <c r="AL790"/>
    </row>
    <row r="791" spans="1:38" s="171" customFormat="1" ht="15">
      <c r="A791" s="171" t="s">
        <v>445</v>
      </c>
      <c r="B791" s="171" t="s">
        <v>311</v>
      </c>
      <c r="C791" s="171" t="s">
        <v>310</v>
      </c>
      <c r="D791" s="171" t="s">
        <v>310</v>
      </c>
      <c r="E791" s="171" t="s">
        <v>310</v>
      </c>
      <c r="F791" s="171" t="s">
        <v>310</v>
      </c>
      <c r="G791" s="171" t="s">
        <v>310</v>
      </c>
      <c r="H791" s="171" t="s">
        <v>310</v>
      </c>
      <c r="I791" s="171" t="s">
        <v>310</v>
      </c>
      <c r="J791" s="171" t="s">
        <v>310</v>
      </c>
      <c r="K791" s="171" t="s">
        <v>310</v>
      </c>
      <c r="L791" s="171" t="s">
        <v>310</v>
      </c>
      <c r="M791" s="171" t="s">
        <v>310</v>
      </c>
      <c r="N791" s="171" t="s">
        <v>310</v>
      </c>
      <c r="O791" s="171" t="s">
        <v>310</v>
      </c>
      <c r="P791" s="171" t="s">
        <v>310</v>
      </c>
      <c r="Q791" s="171" t="s">
        <v>310</v>
      </c>
      <c r="R791" s="171" t="s">
        <v>310</v>
      </c>
      <c r="S791" s="171" t="s">
        <v>310</v>
      </c>
      <c r="T791" s="171" t="s">
        <v>310</v>
      </c>
      <c r="U791" s="171" t="s">
        <v>310</v>
      </c>
      <c r="V791" s="171" t="s">
        <v>310</v>
      </c>
      <c r="W791" s="171" t="s">
        <v>310</v>
      </c>
      <c r="X791" s="171" t="s">
        <v>310</v>
      </c>
      <c r="Y791" s="171">
        <v>0</v>
      </c>
      <c r="Z791" s="171">
        <v>0</v>
      </c>
      <c r="AA791" s="171">
        <v>0</v>
      </c>
      <c r="AB791" s="171">
        <v>0</v>
      </c>
      <c r="AC791" s="171">
        <v>0</v>
      </c>
      <c r="AD791" s="171">
        <v>0</v>
      </c>
      <c r="AE791" s="171">
        <v>0</v>
      </c>
      <c r="AF791" s="171">
        <v>0</v>
      </c>
      <c r="AG791" s="171" t="s">
        <v>310</v>
      </c>
      <c r="AL791"/>
    </row>
    <row r="792" spans="1:38" s="171" customFormat="1" ht="15">
      <c r="A792" s="171" t="s">
        <v>445</v>
      </c>
      <c r="B792" s="171" t="s">
        <v>313</v>
      </c>
      <c r="C792" s="171" t="s">
        <v>310</v>
      </c>
      <c r="D792" s="171" t="s">
        <v>310</v>
      </c>
      <c r="E792" s="171" t="s">
        <v>310</v>
      </c>
      <c r="F792" s="171" t="s">
        <v>310</v>
      </c>
      <c r="G792" s="171" t="s">
        <v>310</v>
      </c>
      <c r="H792" s="171" t="s">
        <v>310</v>
      </c>
      <c r="I792" s="171" t="s">
        <v>310</v>
      </c>
      <c r="J792" s="171" t="s">
        <v>310</v>
      </c>
      <c r="K792" s="171" t="s">
        <v>310</v>
      </c>
      <c r="L792" s="171" t="s">
        <v>310</v>
      </c>
      <c r="M792" s="171" t="s">
        <v>310</v>
      </c>
      <c r="N792" s="171" t="s">
        <v>310</v>
      </c>
      <c r="O792" s="171" t="s">
        <v>310</v>
      </c>
      <c r="P792" s="171" t="s">
        <v>310</v>
      </c>
      <c r="Q792" s="171" t="s">
        <v>310</v>
      </c>
      <c r="R792" s="171" t="s">
        <v>310</v>
      </c>
      <c r="S792" s="171" t="s">
        <v>310</v>
      </c>
      <c r="T792" s="171" t="s">
        <v>310</v>
      </c>
      <c r="U792" s="171" t="s">
        <v>310</v>
      </c>
      <c r="V792" s="171" t="s">
        <v>310</v>
      </c>
      <c r="W792" s="171" t="s">
        <v>310</v>
      </c>
      <c r="X792" s="171" t="s">
        <v>310</v>
      </c>
      <c r="Y792" s="171">
        <v>854.6</v>
      </c>
      <c r="Z792" s="171">
        <v>860.2</v>
      </c>
      <c r="AA792" s="171">
        <v>858.2</v>
      </c>
      <c r="AB792" s="171">
        <v>1035.4000000000001</v>
      </c>
      <c r="AC792" s="171">
        <v>871.1</v>
      </c>
      <c r="AD792" s="171">
        <v>777.5</v>
      </c>
      <c r="AE792" s="171">
        <v>777.5</v>
      </c>
      <c r="AF792" s="171">
        <v>777.5</v>
      </c>
      <c r="AG792" s="171" t="s">
        <v>310</v>
      </c>
      <c r="AL792"/>
    </row>
    <row r="793" spans="1:38" s="171" customFormat="1" ht="15">
      <c r="A793" s="171" t="s">
        <v>445</v>
      </c>
      <c r="B793" s="171" t="s">
        <v>28</v>
      </c>
      <c r="C793" s="171" t="s">
        <v>310</v>
      </c>
      <c r="D793" s="171" t="s">
        <v>310</v>
      </c>
      <c r="E793" s="171" t="s">
        <v>310</v>
      </c>
      <c r="F793" s="171" t="s">
        <v>310</v>
      </c>
      <c r="G793" s="171" t="s">
        <v>310</v>
      </c>
      <c r="H793" s="171" t="s">
        <v>310</v>
      </c>
      <c r="I793" s="171" t="s">
        <v>310</v>
      </c>
      <c r="J793" s="171" t="s">
        <v>310</v>
      </c>
      <c r="K793" s="171" t="s">
        <v>310</v>
      </c>
      <c r="L793" s="171" t="s">
        <v>310</v>
      </c>
      <c r="M793" s="171" t="s">
        <v>310</v>
      </c>
      <c r="N793" s="171" t="s">
        <v>310</v>
      </c>
      <c r="O793" s="171" t="s">
        <v>310</v>
      </c>
      <c r="P793" s="171" t="s">
        <v>310</v>
      </c>
      <c r="Q793" s="171" t="s">
        <v>310</v>
      </c>
      <c r="R793" s="171" t="s">
        <v>310</v>
      </c>
      <c r="S793" s="171" t="s">
        <v>310</v>
      </c>
      <c r="T793" s="171" t="s">
        <v>310</v>
      </c>
      <c r="U793" s="171" t="s">
        <v>310</v>
      </c>
      <c r="V793" s="171" t="s">
        <v>310</v>
      </c>
      <c r="W793" s="171" t="s">
        <v>310</v>
      </c>
      <c r="X793" s="171" t="s">
        <v>310</v>
      </c>
      <c r="Y793" s="171">
        <v>0</v>
      </c>
      <c r="Z793" s="171">
        <v>0</v>
      </c>
      <c r="AA793" s="171">
        <v>0</v>
      </c>
      <c r="AB793" s="171">
        <v>0</v>
      </c>
      <c r="AC793" s="171">
        <v>0</v>
      </c>
      <c r="AD793" s="171">
        <v>0</v>
      </c>
      <c r="AE793" s="171">
        <v>0</v>
      </c>
      <c r="AF793" s="171">
        <v>0</v>
      </c>
      <c r="AG793" s="171" t="s">
        <v>310</v>
      </c>
      <c r="AL793"/>
    </row>
    <row r="794" spans="1:38" s="171" customFormat="1" ht="15">
      <c r="A794" s="171" t="s">
        <v>445</v>
      </c>
      <c r="B794" s="171" t="s">
        <v>316</v>
      </c>
      <c r="C794" s="171" t="s">
        <v>310</v>
      </c>
      <c r="D794" s="171" t="s">
        <v>310</v>
      </c>
      <c r="E794" s="171" t="s">
        <v>310</v>
      </c>
      <c r="F794" s="171" t="s">
        <v>310</v>
      </c>
      <c r="G794" s="171" t="s">
        <v>310</v>
      </c>
      <c r="H794" s="171" t="s">
        <v>310</v>
      </c>
      <c r="I794" s="171" t="s">
        <v>310</v>
      </c>
      <c r="J794" s="171" t="s">
        <v>310</v>
      </c>
      <c r="K794" s="171" t="s">
        <v>310</v>
      </c>
      <c r="L794" s="171" t="s">
        <v>310</v>
      </c>
      <c r="M794" s="171" t="s">
        <v>310</v>
      </c>
      <c r="N794" s="171" t="s">
        <v>310</v>
      </c>
      <c r="O794" s="171" t="s">
        <v>310</v>
      </c>
      <c r="P794" s="171" t="s">
        <v>310</v>
      </c>
      <c r="Q794" s="171" t="s">
        <v>310</v>
      </c>
      <c r="R794" s="171" t="s">
        <v>310</v>
      </c>
      <c r="S794" s="171" t="s">
        <v>310</v>
      </c>
      <c r="T794" s="171" t="s">
        <v>310</v>
      </c>
      <c r="U794" s="171" t="s">
        <v>310</v>
      </c>
      <c r="V794" s="171" t="s">
        <v>310</v>
      </c>
      <c r="W794" s="171" t="s">
        <v>310</v>
      </c>
      <c r="X794" s="171" t="s">
        <v>310</v>
      </c>
      <c r="Y794" s="171">
        <v>0</v>
      </c>
      <c r="Z794" s="171">
        <v>0</v>
      </c>
      <c r="AA794" s="171">
        <v>0</v>
      </c>
      <c r="AB794" s="171">
        <v>0</v>
      </c>
      <c r="AC794" s="171">
        <v>0</v>
      </c>
      <c r="AD794" s="171">
        <v>0</v>
      </c>
      <c r="AE794" s="171">
        <v>0</v>
      </c>
      <c r="AF794" s="171">
        <v>0</v>
      </c>
      <c r="AG794" s="171" t="s">
        <v>310</v>
      </c>
      <c r="AL794"/>
    </row>
    <row r="795" spans="1:38" s="171" customFormat="1" ht="15">
      <c r="A795" s="171" t="s">
        <v>445</v>
      </c>
      <c r="B795" s="171" t="s">
        <v>318</v>
      </c>
      <c r="C795" s="171" t="s">
        <v>310</v>
      </c>
      <c r="D795" s="171" t="s">
        <v>310</v>
      </c>
      <c r="E795" s="171" t="s">
        <v>310</v>
      </c>
      <c r="F795" s="171" t="s">
        <v>310</v>
      </c>
      <c r="G795" s="171" t="s">
        <v>310</v>
      </c>
      <c r="H795" s="171" t="s">
        <v>310</v>
      </c>
      <c r="I795" s="171" t="s">
        <v>310</v>
      </c>
      <c r="J795" s="171" t="s">
        <v>310</v>
      </c>
      <c r="K795" s="171" t="s">
        <v>310</v>
      </c>
      <c r="L795" s="171" t="s">
        <v>310</v>
      </c>
      <c r="M795" s="171" t="s">
        <v>310</v>
      </c>
      <c r="N795" s="171" t="s">
        <v>310</v>
      </c>
      <c r="O795" s="171" t="s">
        <v>310</v>
      </c>
      <c r="P795" s="171" t="s">
        <v>310</v>
      </c>
      <c r="Q795" s="171" t="s">
        <v>310</v>
      </c>
      <c r="R795" s="171" t="s">
        <v>310</v>
      </c>
      <c r="S795" s="171" t="s">
        <v>310</v>
      </c>
      <c r="T795" s="171" t="s">
        <v>310</v>
      </c>
      <c r="U795" s="171" t="s">
        <v>310</v>
      </c>
      <c r="V795" s="171" t="s">
        <v>310</v>
      </c>
      <c r="W795" s="171" t="s">
        <v>310</v>
      </c>
      <c r="X795" s="171" t="s">
        <v>310</v>
      </c>
      <c r="Y795" s="171">
        <v>0</v>
      </c>
      <c r="Z795" s="171">
        <v>0</v>
      </c>
      <c r="AA795" s="171">
        <v>0</v>
      </c>
      <c r="AB795" s="171">
        <v>0</v>
      </c>
      <c r="AC795" s="171">
        <v>0</v>
      </c>
      <c r="AD795" s="171">
        <v>0</v>
      </c>
      <c r="AE795" s="171">
        <v>0</v>
      </c>
      <c r="AF795" s="171">
        <v>0</v>
      </c>
      <c r="AG795" s="171" t="s">
        <v>310</v>
      </c>
      <c r="AL795"/>
    </row>
    <row r="796" spans="1:38" s="171" customFormat="1" ht="15">
      <c r="A796" s="171" t="s">
        <v>446</v>
      </c>
      <c r="B796" s="171" t="s">
        <v>309</v>
      </c>
      <c r="C796" s="171" t="s">
        <v>310</v>
      </c>
      <c r="D796" s="171" t="s">
        <v>310</v>
      </c>
      <c r="E796" s="171">
        <v>303.60000000000002</v>
      </c>
      <c r="F796" s="171">
        <v>521.79999999999995</v>
      </c>
      <c r="G796" s="171">
        <v>356.9</v>
      </c>
      <c r="H796" s="171">
        <v>470.1</v>
      </c>
      <c r="I796" s="171">
        <v>488.4</v>
      </c>
      <c r="J796" s="171">
        <v>516.70000000000005</v>
      </c>
      <c r="K796" s="171">
        <v>470.5</v>
      </c>
      <c r="L796" s="171">
        <v>432.5</v>
      </c>
      <c r="M796" s="171">
        <v>513.6</v>
      </c>
      <c r="N796" s="171">
        <v>485.9</v>
      </c>
      <c r="O796" s="171">
        <v>598.1</v>
      </c>
      <c r="P796" s="171">
        <v>608.9</v>
      </c>
      <c r="Q796" s="171">
        <v>613.1</v>
      </c>
      <c r="R796" s="171">
        <v>621.5</v>
      </c>
      <c r="S796" s="171">
        <v>665.7</v>
      </c>
      <c r="T796" s="171">
        <v>586.29999999999995</v>
      </c>
      <c r="U796" s="171">
        <v>607.1</v>
      </c>
      <c r="V796" s="171">
        <v>416.9</v>
      </c>
      <c r="W796" s="171">
        <v>145</v>
      </c>
      <c r="X796" s="171">
        <v>196.5</v>
      </c>
      <c r="Y796" s="171">
        <v>204.1</v>
      </c>
      <c r="Z796" s="171">
        <v>170.9</v>
      </c>
      <c r="AA796" s="171">
        <v>187.1</v>
      </c>
      <c r="AB796" s="171">
        <v>303</v>
      </c>
      <c r="AC796" s="171">
        <v>330.2</v>
      </c>
      <c r="AD796" s="171">
        <v>317.7</v>
      </c>
      <c r="AE796" s="171">
        <v>318.8</v>
      </c>
      <c r="AF796" s="171">
        <v>312.10000000000002</v>
      </c>
      <c r="AG796" s="171" t="s">
        <v>310</v>
      </c>
      <c r="AL796"/>
    </row>
    <row r="797" spans="1:38" s="171" customFormat="1" ht="15">
      <c r="A797" s="171" t="s">
        <v>446</v>
      </c>
      <c r="B797" s="171" t="s">
        <v>311</v>
      </c>
      <c r="C797" s="171" t="s">
        <v>310</v>
      </c>
      <c r="D797" s="171" t="s">
        <v>310</v>
      </c>
      <c r="E797" s="171">
        <v>0</v>
      </c>
      <c r="F797" s="171">
        <v>0</v>
      </c>
      <c r="G797" s="171">
        <v>0</v>
      </c>
      <c r="H797" s="171">
        <v>0</v>
      </c>
      <c r="I797" s="171">
        <v>0</v>
      </c>
      <c r="J797" s="171">
        <v>0</v>
      </c>
      <c r="K797" s="171">
        <v>0</v>
      </c>
      <c r="L797" s="171">
        <v>0</v>
      </c>
      <c r="M797" s="171">
        <v>0</v>
      </c>
      <c r="N797" s="171">
        <v>0</v>
      </c>
      <c r="O797" s="171">
        <v>0</v>
      </c>
      <c r="P797" s="171">
        <v>0</v>
      </c>
      <c r="Q797" s="171">
        <v>0</v>
      </c>
      <c r="R797" s="171">
        <v>0</v>
      </c>
      <c r="S797" s="171">
        <v>0</v>
      </c>
      <c r="T797" s="171">
        <v>0</v>
      </c>
      <c r="U797" s="171">
        <v>0</v>
      </c>
      <c r="V797" s="171">
        <v>0</v>
      </c>
      <c r="W797" s="171">
        <v>0</v>
      </c>
      <c r="X797" s="171">
        <v>0</v>
      </c>
      <c r="Y797" s="171">
        <v>0</v>
      </c>
      <c r="Z797" s="171">
        <v>0</v>
      </c>
      <c r="AA797" s="171">
        <v>0</v>
      </c>
      <c r="AB797" s="171">
        <v>0</v>
      </c>
      <c r="AC797" s="171">
        <v>0</v>
      </c>
      <c r="AD797" s="171">
        <v>0</v>
      </c>
      <c r="AE797" s="171">
        <v>0</v>
      </c>
      <c r="AF797" s="171">
        <v>0</v>
      </c>
      <c r="AG797" s="171" t="s">
        <v>310</v>
      </c>
      <c r="AL797"/>
    </row>
    <row r="798" spans="1:38" s="171" customFormat="1" ht="15">
      <c r="A798" s="171" t="s">
        <v>446</v>
      </c>
      <c r="B798" s="171" t="s">
        <v>313</v>
      </c>
      <c r="C798" s="171" t="s">
        <v>310</v>
      </c>
      <c r="D798" s="171" t="s">
        <v>310</v>
      </c>
      <c r="E798" s="171">
        <v>910.2</v>
      </c>
      <c r="F798" s="171">
        <v>1478.6</v>
      </c>
      <c r="G798" s="171">
        <v>899.6</v>
      </c>
      <c r="H798" s="171">
        <v>982.5</v>
      </c>
      <c r="I798" s="171">
        <v>1018.7</v>
      </c>
      <c r="J798" s="171">
        <v>1013.6</v>
      </c>
      <c r="K798" s="171">
        <v>1002.2</v>
      </c>
      <c r="L798" s="171">
        <v>864</v>
      </c>
      <c r="M798" s="171">
        <v>951.9</v>
      </c>
      <c r="N798" s="171">
        <v>877.9</v>
      </c>
      <c r="O798" s="171">
        <v>1024.3</v>
      </c>
      <c r="P798" s="171">
        <v>932.1</v>
      </c>
      <c r="Q798" s="171">
        <v>900.7</v>
      </c>
      <c r="R798" s="171">
        <v>927</v>
      </c>
      <c r="S798" s="171">
        <v>955.1</v>
      </c>
      <c r="T798" s="171">
        <v>824.6</v>
      </c>
      <c r="U798" s="171">
        <v>826.8</v>
      </c>
      <c r="V798" s="171">
        <v>829.4</v>
      </c>
      <c r="W798" s="171">
        <v>838.4</v>
      </c>
      <c r="X798" s="171">
        <v>835.7</v>
      </c>
      <c r="Y798" s="171">
        <v>683.6</v>
      </c>
      <c r="Z798" s="171">
        <v>892.8</v>
      </c>
      <c r="AA798" s="171">
        <v>864.3</v>
      </c>
      <c r="AB798" s="171">
        <v>854.2</v>
      </c>
      <c r="AC798" s="171">
        <v>747.1</v>
      </c>
      <c r="AD798" s="171">
        <v>796.9</v>
      </c>
      <c r="AE798" s="171">
        <v>785.5</v>
      </c>
      <c r="AF798" s="171">
        <v>774.8</v>
      </c>
      <c r="AG798" s="171" t="s">
        <v>310</v>
      </c>
      <c r="AL798"/>
    </row>
    <row r="799" spans="1:38" s="171" customFormat="1" ht="15">
      <c r="A799" s="171" t="s">
        <v>446</v>
      </c>
      <c r="B799" s="171" t="s">
        <v>28</v>
      </c>
      <c r="C799" s="171" t="s">
        <v>310</v>
      </c>
      <c r="D799" s="171" t="s">
        <v>310</v>
      </c>
      <c r="E799" s="171">
        <v>0</v>
      </c>
      <c r="F799" s="171">
        <v>0</v>
      </c>
      <c r="G799" s="171">
        <v>0</v>
      </c>
      <c r="H799" s="171">
        <v>0</v>
      </c>
      <c r="I799" s="171">
        <v>0</v>
      </c>
      <c r="J799" s="171">
        <v>0</v>
      </c>
      <c r="K799" s="171">
        <v>0</v>
      </c>
      <c r="L799" s="171">
        <v>0</v>
      </c>
      <c r="M799" s="171">
        <v>0</v>
      </c>
      <c r="N799" s="171">
        <v>0</v>
      </c>
      <c r="O799" s="171">
        <v>0</v>
      </c>
      <c r="P799" s="171">
        <v>0</v>
      </c>
      <c r="Q799" s="171">
        <v>0</v>
      </c>
      <c r="R799" s="171">
        <v>0</v>
      </c>
      <c r="S799" s="171">
        <v>0</v>
      </c>
      <c r="T799" s="171">
        <v>0</v>
      </c>
      <c r="U799" s="171">
        <v>0</v>
      </c>
      <c r="V799" s="171">
        <v>0</v>
      </c>
      <c r="W799" s="171">
        <v>0</v>
      </c>
      <c r="X799" s="171">
        <v>0</v>
      </c>
      <c r="Y799" s="171">
        <v>0</v>
      </c>
      <c r="Z799" s="171">
        <v>0</v>
      </c>
      <c r="AA799" s="171">
        <v>0</v>
      </c>
      <c r="AB799" s="171">
        <v>0</v>
      </c>
      <c r="AC799" s="171">
        <v>0</v>
      </c>
      <c r="AD799" s="171">
        <v>0</v>
      </c>
      <c r="AE799" s="171">
        <v>0</v>
      </c>
      <c r="AF799" s="171">
        <v>0</v>
      </c>
      <c r="AG799" s="171" t="s">
        <v>310</v>
      </c>
      <c r="AL799"/>
    </row>
    <row r="800" spans="1:38" s="171" customFormat="1" ht="15">
      <c r="A800" s="171" t="s">
        <v>446</v>
      </c>
      <c r="B800" s="171" t="s">
        <v>316</v>
      </c>
      <c r="C800" s="171" t="s">
        <v>310</v>
      </c>
      <c r="D800" s="171" t="s">
        <v>310</v>
      </c>
      <c r="E800" s="171">
        <v>0</v>
      </c>
      <c r="F800" s="171">
        <v>0</v>
      </c>
      <c r="G800" s="171">
        <v>0</v>
      </c>
      <c r="H800" s="171">
        <v>0</v>
      </c>
      <c r="I800" s="171">
        <v>0</v>
      </c>
      <c r="J800" s="171">
        <v>0</v>
      </c>
      <c r="K800" s="171">
        <v>0</v>
      </c>
      <c r="L800" s="171">
        <v>0</v>
      </c>
      <c r="M800" s="171">
        <v>0</v>
      </c>
      <c r="N800" s="171">
        <v>0</v>
      </c>
      <c r="O800" s="171">
        <v>0</v>
      </c>
      <c r="P800" s="171">
        <v>0</v>
      </c>
      <c r="Q800" s="171">
        <v>0</v>
      </c>
      <c r="R800" s="171">
        <v>0</v>
      </c>
      <c r="S800" s="171">
        <v>0</v>
      </c>
      <c r="T800" s="171">
        <v>0</v>
      </c>
      <c r="U800" s="171">
        <v>0</v>
      </c>
      <c r="V800" s="171">
        <v>0</v>
      </c>
      <c r="W800" s="171">
        <v>0</v>
      </c>
      <c r="X800" s="171">
        <v>0</v>
      </c>
      <c r="Y800" s="171">
        <v>0</v>
      </c>
      <c r="Z800" s="171">
        <v>0</v>
      </c>
      <c r="AA800" s="171">
        <v>0</v>
      </c>
      <c r="AB800" s="171">
        <v>0</v>
      </c>
      <c r="AC800" s="171">
        <v>0</v>
      </c>
      <c r="AD800" s="171">
        <v>0</v>
      </c>
      <c r="AE800" s="171">
        <v>0</v>
      </c>
      <c r="AF800" s="171">
        <v>0</v>
      </c>
      <c r="AG800" s="171" t="s">
        <v>310</v>
      </c>
      <c r="AL800"/>
    </row>
    <row r="801" spans="1:38" s="171" customFormat="1" ht="15">
      <c r="A801" s="171" t="s">
        <v>446</v>
      </c>
      <c r="B801" s="171" t="s">
        <v>318</v>
      </c>
      <c r="C801" s="171" t="s">
        <v>310</v>
      </c>
      <c r="D801" s="171" t="s">
        <v>310</v>
      </c>
      <c r="E801" s="171">
        <v>0</v>
      </c>
      <c r="F801" s="171">
        <v>0</v>
      </c>
      <c r="G801" s="171">
        <v>0</v>
      </c>
      <c r="H801" s="171">
        <v>0</v>
      </c>
      <c r="I801" s="171">
        <v>0</v>
      </c>
      <c r="J801" s="171">
        <v>0</v>
      </c>
      <c r="K801" s="171">
        <v>0</v>
      </c>
      <c r="L801" s="171">
        <v>0</v>
      </c>
      <c r="M801" s="171">
        <v>0</v>
      </c>
      <c r="N801" s="171">
        <v>0</v>
      </c>
      <c r="O801" s="171">
        <v>0</v>
      </c>
      <c r="P801" s="171">
        <v>0</v>
      </c>
      <c r="Q801" s="171">
        <v>0</v>
      </c>
      <c r="R801" s="171">
        <v>0</v>
      </c>
      <c r="S801" s="171">
        <v>0</v>
      </c>
      <c r="T801" s="171">
        <v>0</v>
      </c>
      <c r="U801" s="171">
        <v>0</v>
      </c>
      <c r="V801" s="171">
        <v>0</v>
      </c>
      <c r="W801" s="171">
        <v>0</v>
      </c>
      <c r="X801" s="171">
        <v>0</v>
      </c>
      <c r="Y801" s="171">
        <v>0</v>
      </c>
      <c r="Z801" s="171">
        <v>0</v>
      </c>
      <c r="AA801" s="171">
        <v>0</v>
      </c>
      <c r="AB801" s="171">
        <v>0</v>
      </c>
      <c r="AC801" s="171">
        <v>0</v>
      </c>
      <c r="AD801" s="171">
        <v>0</v>
      </c>
      <c r="AE801" s="171">
        <v>0</v>
      </c>
      <c r="AF801" s="171">
        <v>0</v>
      </c>
      <c r="AG801" s="171" t="s">
        <v>310</v>
      </c>
      <c r="AL801"/>
    </row>
    <row r="802" spans="1:38" s="171" customFormat="1" ht="15">
      <c r="A802" s="171" t="s">
        <v>447</v>
      </c>
      <c r="B802" s="171" t="s">
        <v>309</v>
      </c>
      <c r="C802" s="171" t="s">
        <v>310</v>
      </c>
      <c r="D802" s="171" t="s">
        <v>310</v>
      </c>
      <c r="E802" s="171" t="s">
        <v>310</v>
      </c>
      <c r="F802" s="171" t="s">
        <v>310</v>
      </c>
      <c r="G802" s="171" t="s">
        <v>310</v>
      </c>
      <c r="H802" s="171" t="s">
        <v>310</v>
      </c>
      <c r="I802" s="171" t="s">
        <v>310</v>
      </c>
      <c r="J802" s="171" t="s">
        <v>310</v>
      </c>
      <c r="K802" s="171" t="s">
        <v>310</v>
      </c>
      <c r="L802" s="171" t="s">
        <v>310</v>
      </c>
      <c r="M802" s="171">
        <v>233.9</v>
      </c>
      <c r="N802" s="171">
        <v>252.4</v>
      </c>
      <c r="O802" s="171">
        <v>198.7</v>
      </c>
      <c r="P802" s="171">
        <v>260.10000000000002</v>
      </c>
      <c r="Q802" s="171">
        <v>322.89999999999998</v>
      </c>
      <c r="R802" s="171">
        <v>447</v>
      </c>
      <c r="S802" s="171">
        <v>314.60000000000002</v>
      </c>
      <c r="T802" s="171">
        <v>248.4</v>
      </c>
      <c r="U802" s="171">
        <v>222.6</v>
      </c>
      <c r="V802" s="171">
        <v>236.7</v>
      </c>
      <c r="W802" s="171">
        <v>304.10000000000002</v>
      </c>
      <c r="X802" s="171">
        <v>458.5</v>
      </c>
      <c r="Y802" s="171">
        <v>567.4</v>
      </c>
      <c r="Z802" s="171">
        <v>576.6</v>
      </c>
      <c r="AA802" s="171">
        <v>693.6</v>
      </c>
      <c r="AB802" s="171">
        <v>736.6</v>
      </c>
      <c r="AC802" s="171">
        <v>602.9</v>
      </c>
      <c r="AD802" s="171">
        <v>520</v>
      </c>
      <c r="AE802" s="171">
        <v>480.6</v>
      </c>
      <c r="AF802" s="171">
        <v>526</v>
      </c>
      <c r="AG802" s="171" t="s">
        <v>310</v>
      </c>
      <c r="AL802"/>
    </row>
    <row r="803" spans="1:38" s="171" customFormat="1" ht="15">
      <c r="A803" s="171" t="s">
        <v>447</v>
      </c>
      <c r="B803" s="171" t="s">
        <v>311</v>
      </c>
      <c r="C803" s="171" t="s">
        <v>310</v>
      </c>
      <c r="D803" s="171" t="s">
        <v>310</v>
      </c>
      <c r="E803" s="171" t="s">
        <v>310</v>
      </c>
      <c r="F803" s="171" t="s">
        <v>310</v>
      </c>
      <c r="G803" s="171" t="s">
        <v>310</v>
      </c>
      <c r="H803" s="171" t="s">
        <v>310</v>
      </c>
      <c r="I803" s="171" t="s">
        <v>310</v>
      </c>
      <c r="J803" s="171" t="s">
        <v>310</v>
      </c>
      <c r="K803" s="171" t="s">
        <v>310</v>
      </c>
      <c r="L803" s="171" t="s">
        <v>310</v>
      </c>
      <c r="M803" s="171">
        <v>0</v>
      </c>
      <c r="N803" s="171">
        <v>0</v>
      </c>
      <c r="O803" s="171">
        <v>0</v>
      </c>
      <c r="P803" s="171">
        <v>0</v>
      </c>
      <c r="Q803" s="171">
        <v>0</v>
      </c>
      <c r="R803" s="171">
        <v>0</v>
      </c>
      <c r="S803" s="171">
        <v>0</v>
      </c>
      <c r="T803" s="171">
        <v>0</v>
      </c>
      <c r="U803" s="171">
        <v>0</v>
      </c>
      <c r="V803" s="171">
        <v>0</v>
      </c>
      <c r="W803" s="171">
        <v>0</v>
      </c>
      <c r="X803" s="171">
        <v>0</v>
      </c>
      <c r="Y803" s="171">
        <v>0</v>
      </c>
      <c r="Z803" s="171">
        <v>0</v>
      </c>
      <c r="AA803" s="171">
        <v>0</v>
      </c>
      <c r="AB803" s="171">
        <v>0</v>
      </c>
      <c r="AC803" s="171">
        <v>0</v>
      </c>
      <c r="AD803" s="171">
        <v>0</v>
      </c>
      <c r="AE803" s="171">
        <v>0</v>
      </c>
      <c r="AF803" s="171">
        <v>0</v>
      </c>
      <c r="AG803" s="171" t="s">
        <v>310</v>
      </c>
      <c r="AL803"/>
    </row>
    <row r="804" spans="1:38" s="171" customFormat="1" ht="15">
      <c r="A804" s="171" t="s">
        <v>447</v>
      </c>
      <c r="B804" s="171" t="s">
        <v>313</v>
      </c>
      <c r="C804" s="171" t="s">
        <v>310</v>
      </c>
      <c r="D804" s="171" t="s">
        <v>310</v>
      </c>
      <c r="E804" s="171" t="s">
        <v>310</v>
      </c>
      <c r="F804" s="171" t="s">
        <v>310</v>
      </c>
      <c r="G804" s="171" t="s">
        <v>310</v>
      </c>
      <c r="H804" s="171" t="s">
        <v>310</v>
      </c>
      <c r="I804" s="171" t="s">
        <v>310</v>
      </c>
      <c r="J804" s="171" t="s">
        <v>310</v>
      </c>
      <c r="K804" s="171" t="s">
        <v>310</v>
      </c>
      <c r="L804" s="171" t="s">
        <v>310</v>
      </c>
      <c r="M804" s="171">
        <v>2015.4</v>
      </c>
      <c r="N804" s="171">
        <v>1889.1</v>
      </c>
      <c r="O804" s="171">
        <v>963.6</v>
      </c>
      <c r="P804" s="171">
        <v>949.6</v>
      </c>
      <c r="Q804" s="171">
        <v>938.8</v>
      </c>
      <c r="R804" s="171">
        <v>945.1</v>
      </c>
      <c r="S804" s="171">
        <v>949.9</v>
      </c>
      <c r="T804" s="171">
        <v>960.7</v>
      </c>
      <c r="U804" s="171">
        <v>1009.4</v>
      </c>
      <c r="V804" s="171">
        <v>1019.3</v>
      </c>
      <c r="W804" s="171">
        <v>1019.8</v>
      </c>
      <c r="X804" s="171">
        <v>983</v>
      </c>
      <c r="Y804" s="171">
        <v>982.3</v>
      </c>
      <c r="Z804" s="171">
        <v>994.3</v>
      </c>
      <c r="AA804" s="171">
        <v>964.8</v>
      </c>
      <c r="AB804" s="171">
        <v>964.8</v>
      </c>
      <c r="AC804" s="171">
        <v>1004.6</v>
      </c>
      <c r="AD804" s="171">
        <v>1004.5</v>
      </c>
      <c r="AE804" s="171">
        <v>997.1</v>
      </c>
      <c r="AF804" s="171">
        <v>1007.7</v>
      </c>
      <c r="AG804" s="171" t="s">
        <v>310</v>
      </c>
      <c r="AL804"/>
    </row>
    <row r="805" spans="1:38" s="171" customFormat="1" ht="15">
      <c r="A805" s="171" t="s">
        <v>447</v>
      </c>
      <c r="B805" s="171" t="s">
        <v>28</v>
      </c>
      <c r="C805" s="171" t="s">
        <v>310</v>
      </c>
      <c r="D805" s="171" t="s">
        <v>310</v>
      </c>
      <c r="E805" s="171" t="s">
        <v>310</v>
      </c>
      <c r="F805" s="171" t="s">
        <v>310</v>
      </c>
      <c r="G805" s="171" t="s">
        <v>310</v>
      </c>
      <c r="H805" s="171" t="s">
        <v>310</v>
      </c>
      <c r="I805" s="171" t="s">
        <v>310</v>
      </c>
      <c r="J805" s="171" t="s">
        <v>310</v>
      </c>
      <c r="K805" s="171" t="s">
        <v>310</v>
      </c>
      <c r="L805" s="171" t="s">
        <v>310</v>
      </c>
      <c r="M805" s="171">
        <v>0</v>
      </c>
      <c r="N805" s="171">
        <v>0</v>
      </c>
      <c r="O805" s="171">
        <v>0</v>
      </c>
      <c r="P805" s="171">
        <v>0</v>
      </c>
      <c r="Q805" s="171">
        <v>0</v>
      </c>
      <c r="R805" s="171">
        <v>0</v>
      </c>
      <c r="S805" s="171">
        <v>0</v>
      </c>
      <c r="T805" s="171">
        <v>0</v>
      </c>
      <c r="U805" s="171">
        <v>0</v>
      </c>
      <c r="V805" s="171">
        <v>0</v>
      </c>
      <c r="W805" s="171">
        <v>0</v>
      </c>
      <c r="X805" s="171">
        <v>0</v>
      </c>
      <c r="Y805" s="171">
        <v>0</v>
      </c>
      <c r="Z805" s="171">
        <v>0</v>
      </c>
      <c r="AA805" s="171">
        <v>0</v>
      </c>
      <c r="AB805" s="171">
        <v>0</v>
      </c>
      <c r="AC805" s="171">
        <v>0</v>
      </c>
      <c r="AD805" s="171">
        <v>0</v>
      </c>
      <c r="AE805" s="171">
        <v>0</v>
      </c>
      <c r="AF805" s="171">
        <v>0</v>
      </c>
      <c r="AG805" s="171" t="s">
        <v>310</v>
      </c>
      <c r="AL805"/>
    </row>
    <row r="806" spans="1:38" s="171" customFormat="1" ht="15">
      <c r="A806" s="171" t="s">
        <v>447</v>
      </c>
      <c r="B806" s="171" t="s">
        <v>316</v>
      </c>
      <c r="C806" s="171" t="s">
        <v>310</v>
      </c>
      <c r="D806" s="171" t="s">
        <v>310</v>
      </c>
      <c r="E806" s="171" t="s">
        <v>310</v>
      </c>
      <c r="F806" s="171" t="s">
        <v>310</v>
      </c>
      <c r="G806" s="171" t="s">
        <v>310</v>
      </c>
      <c r="H806" s="171" t="s">
        <v>310</v>
      </c>
      <c r="I806" s="171" t="s">
        <v>310</v>
      </c>
      <c r="J806" s="171" t="s">
        <v>310</v>
      </c>
      <c r="K806" s="171" t="s">
        <v>310</v>
      </c>
      <c r="L806" s="171" t="s">
        <v>310</v>
      </c>
      <c r="M806" s="171">
        <v>0</v>
      </c>
      <c r="N806" s="171">
        <v>0</v>
      </c>
      <c r="O806" s="171">
        <v>0</v>
      </c>
      <c r="P806" s="171">
        <v>0</v>
      </c>
      <c r="Q806" s="171">
        <v>0</v>
      </c>
      <c r="R806" s="171">
        <v>0</v>
      </c>
      <c r="S806" s="171">
        <v>0</v>
      </c>
      <c r="T806" s="171">
        <v>0</v>
      </c>
      <c r="U806" s="171">
        <v>0</v>
      </c>
      <c r="V806" s="171">
        <v>0</v>
      </c>
      <c r="W806" s="171">
        <v>0</v>
      </c>
      <c r="X806" s="171">
        <v>0</v>
      </c>
      <c r="Y806" s="171">
        <v>0</v>
      </c>
      <c r="Z806" s="171">
        <v>0</v>
      </c>
      <c r="AA806" s="171">
        <v>0</v>
      </c>
      <c r="AB806" s="171">
        <v>0</v>
      </c>
      <c r="AC806" s="171">
        <v>0</v>
      </c>
      <c r="AD806" s="171">
        <v>0</v>
      </c>
      <c r="AE806" s="171">
        <v>0</v>
      </c>
      <c r="AF806" s="171">
        <v>0</v>
      </c>
      <c r="AG806" s="171" t="s">
        <v>310</v>
      </c>
      <c r="AL806"/>
    </row>
    <row r="807" spans="1:38" s="171" customFormat="1" ht="15">
      <c r="A807" s="171" t="s">
        <v>447</v>
      </c>
      <c r="B807" s="171" t="s">
        <v>318</v>
      </c>
      <c r="C807" s="171" t="s">
        <v>310</v>
      </c>
      <c r="D807" s="171" t="s">
        <v>310</v>
      </c>
      <c r="E807" s="171" t="s">
        <v>310</v>
      </c>
      <c r="F807" s="171" t="s">
        <v>310</v>
      </c>
      <c r="G807" s="171" t="s">
        <v>310</v>
      </c>
      <c r="H807" s="171" t="s">
        <v>310</v>
      </c>
      <c r="I807" s="171" t="s">
        <v>310</v>
      </c>
      <c r="J807" s="171" t="s">
        <v>310</v>
      </c>
      <c r="K807" s="171" t="s">
        <v>310</v>
      </c>
      <c r="L807" s="171" t="s">
        <v>310</v>
      </c>
      <c r="M807" s="171">
        <v>0</v>
      </c>
      <c r="N807" s="171">
        <v>0</v>
      </c>
      <c r="O807" s="171">
        <v>0</v>
      </c>
      <c r="P807" s="171">
        <v>0</v>
      </c>
      <c r="Q807" s="171">
        <v>0</v>
      </c>
      <c r="R807" s="171">
        <v>0</v>
      </c>
      <c r="S807" s="171">
        <v>0</v>
      </c>
      <c r="T807" s="171">
        <v>0</v>
      </c>
      <c r="U807" s="171">
        <v>0</v>
      </c>
      <c r="V807" s="171">
        <v>0</v>
      </c>
      <c r="W807" s="171">
        <v>0</v>
      </c>
      <c r="X807" s="171">
        <v>0</v>
      </c>
      <c r="Y807" s="171">
        <v>0</v>
      </c>
      <c r="Z807" s="171">
        <v>0</v>
      </c>
      <c r="AA807" s="171">
        <v>0</v>
      </c>
      <c r="AB807" s="171">
        <v>0</v>
      </c>
      <c r="AC807" s="171">
        <v>0</v>
      </c>
      <c r="AD807" s="171">
        <v>0</v>
      </c>
      <c r="AE807" s="171">
        <v>0</v>
      </c>
      <c r="AF807" s="171">
        <v>0</v>
      </c>
      <c r="AG807" s="171" t="s">
        <v>310</v>
      </c>
      <c r="AL807"/>
    </row>
    <row r="808" spans="1:38" s="171" customFormat="1" ht="15">
      <c r="A808" s="171" t="s">
        <v>448</v>
      </c>
      <c r="B808" s="171" t="s">
        <v>309</v>
      </c>
      <c r="C808" s="171">
        <v>48.4</v>
      </c>
      <c r="D808" s="171">
        <v>60.1</v>
      </c>
      <c r="E808" s="171">
        <v>51.1</v>
      </c>
      <c r="F808" s="171">
        <v>52.1</v>
      </c>
      <c r="G808" s="171">
        <v>56.1</v>
      </c>
      <c r="H808" s="171">
        <v>50.3</v>
      </c>
      <c r="I808" s="171">
        <v>74.900000000000006</v>
      </c>
      <c r="J808" s="171">
        <v>52.7</v>
      </c>
      <c r="K808" s="171">
        <v>53.5</v>
      </c>
      <c r="L808" s="171">
        <v>47.8</v>
      </c>
      <c r="M808" s="171">
        <v>40.799999999999997</v>
      </c>
      <c r="N808" s="171">
        <v>41.4</v>
      </c>
      <c r="O808" s="171">
        <v>51.8</v>
      </c>
      <c r="P808" s="171">
        <v>59.8</v>
      </c>
      <c r="Q808" s="171">
        <v>50.2</v>
      </c>
      <c r="R808" s="171">
        <v>43.1</v>
      </c>
      <c r="S808" s="171">
        <v>46.8</v>
      </c>
      <c r="T808" s="171">
        <v>39.200000000000003</v>
      </c>
      <c r="U808" s="171">
        <v>38.700000000000003</v>
      </c>
      <c r="V808" s="171">
        <v>41.5</v>
      </c>
      <c r="W808" s="171">
        <v>49.7</v>
      </c>
      <c r="X808" s="171">
        <v>40.1</v>
      </c>
      <c r="Y808" s="171">
        <v>32</v>
      </c>
      <c r="Z808" s="171">
        <v>34.4</v>
      </c>
      <c r="AA808" s="171">
        <v>30.2</v>
      </c>
      <c r="AB808" s="171">
        <v>28.3</v>
      </c>
      <c r="AC808" s="171">
        <v>33</v>
      </c>
      <c r="AD808" s="171">
        <v>31.7</v>
      </c>
      <c r="AE808" s="171">
        <v>32.9</v>
      </c>
      <c r="AF808" s="171">
        <v>28.5</v>
      </c>
      <c r="AG808" s="171">
        <v>34.700000000000003</v>
      </c>
      <c r="AL808"/>
    </row>
    <row r="809" spans="1:38" s="171" customFormat="1" ht="15">
      <c r="A809" s="171" t="s">
        <v>448</v>
      </c>
      <c r="B809" s="171" t="s">
        <v>311</v>
      </c>
      <c r="C809" s="171">
        <v>477.7</v>
      </c>
      <c r="D809" s="171">
        <v>521.5</v>
      </c>
      <c r="E809" s="171">
        <v>482.4</v>
      </c>
      <c r="F809" s="171">
        <v>475.7</v>
      </c>
      <c r="G809" s="171">
        <v>496.2</v>
      </c>
      <c r="H809" s="171">
        <v>483.2</v>
      </c>
      <c r="I809" s="171">
        <v>559.5</v>
      </c>
      <c r="J809" s="171">
        <v>576.70000000000005</v>
      </c>
      <c r="K809" s="171">
        <v>610.1</v>
      </c>
      <c r="L809" s="171">
        <v>643.29999999999995</v>
      </c>
      <c r="M809" s="171">
        <v>658</v>
      </c>
      <c r="N809" s="171">
        <v>639.79999999999995</v>
      </c>
      <c r="O809" s="171">
        <v>624.4</v>
      </c>
      <c r="P809" s="171">
        <v>630.29999999999995</v>
      </c>
      <c r="Q809" s="171">
        <v>602.6</v>
      </c>
      <c r="R809" s="171">
        <v>658.5</v>
      </c>
      <c r="S809" s="171">
        <v>635.1</v>
      </c>
      <c r="T809" s="171">
        <v>641.4</v>
      </c>
      <c r="U809" s="171">
        <v>618.4</v>
      </c>
      <c r="V809" s="171">
        <v>595.5</v>
      </c>
      <c r="W809" s="171">
        <v>608.9</v>
      </c>
      <c r="X809" s="171">
        <v>588.70000000000005</v>
      </c>
      <c r="Y809" s="171">
        <v>613.1</v>
      </c>
      <c r="Z809" s="171">
        <v>586.20000000000005</v>
      </c>
      <c r="AA809" s="171">
        <v>644.79999999999995</v>
      </c>
      <c r="AB809" s="171">
        <v>620.5</v>
      </c>
      <c r="AC809" s="171">
        <v>678.6</v>
      </c>
      <c r="AD809" s="171">
        <v>691.7</v>
      </c>
      <c r="AE809" s="171">
        <v>680.9</v>
      </c>
      <c r="AF809" s="171">
        <v>743.6</v>
      </c>
      <c r="AG809" s="171">
        <v>943</v>
      </c>
      <c r="AL809"/>
    </row>
    <row r="810" spans="1:38" s="171" customFormat="1" ht="15">
      <c r="A810" s="171" t="s">
        <v>448</v>
      </c>
      <c r="B810" s="171" t="s">
        <v>313</v>
      </c>
      <c r="C810" s="171">
        <v>307.39999999999998</v>
      </c>
      <c r="D810" s="171">
        <v>338.1</v>
      </c>
      <c r="E810" s="171">
        <v>319.8</v>
      </c>
      <c r="F810" s="171">
        <v>317.3</v>
      </c>
      <c r="G810" s="171">
        <v>319.7</v>
      </c>
      <c r="H810" s="171">
        <v>313</v>
      </c>
      <c r="I810" s="171">
        <v>372.7</v>
      </c>
      <c r="J810" s="171">
        <v>366</v>
      </c>
      <c r="K810" s="171">
        <v>350.2</v>
      </c>
      <c r="L810" s="171">
        <v>315.60000000000002</v>
      </c>
      <c r="M810" s="171">
        <v>324.60000000000002</v>
      </c>
      <c r="N810" s="171">
        <v>322.89999999999998</v>
      </c>
      <c r="O810" s="171">
        <v>333.1</v>
      </c>
      <c r="P810" s="171">
        <v>354.8</v>
      </c>
      <c r="Q810" s="171">
        <v>347.8</v>
      </c>
      <c r="R810" s="171">
        <v>332.6</v>
      </c>
      <c r="S810" s="171">
        <v>336.9</v>
      </c>
      <c r="T810" s="171">
        <v>341.7</v>
      </c>
      <c r="U810" s="171">
        <v>339.7</v>
      </c>
      <c r="V810" s="171">
        <v>415.5</v>
      </c>
      <c r="W810" s="171">
        <v>332</v>
      </c>
      <c r="X810" s="171">
        <v>319.89999999999998</v>
      </c>
      <c r="Y810" s="171">
        <v>334.8</v>
      </c>
      <c r="Z810" s="171">
        <v>330.1</v>
      </c>
      <c r="AA810" s="171">
        <v>324.5</v>
      </c>
      <c r="AB810" s="171">
        <v>321.5</v>
      </c>
      <c r="AC810" s="171">
        <v>324.60000000000002</v>
      </c>
      <c r="AD810" s="171">
        <v>331.4</v>
      </c>
      <c r="AE810" s="171">
        <v>329.9</v>
      </c>
      <c r="AF810" s="171">
        <v>339.1</v>
      </c>
      <c r="AG810" s="171">
        <v>353.9</v>
      </c>
      <c r="AL810"/>
    </row>
    <row r="811" spans="1:38" s="171" customFormat="1" ht="15">
      <c r="A811" s="171" t="s">
        <v>448</v>
      </c>
      <c r="B811" s="171" t="s">
        <v>28</v>
      </c>
      <c r="C811" s="171">
        <v>217.7</v>
      </c>
      <c r="D811" s="171">
        <v>216.1</v>
      </c>
      <c r="E811" s="171">
        <v>218</v>
      </c>
      <c r="F811" s="171">
        <v>219.5</v>
      </c>
      <c r="G811" s="171">
        <v>227.3</v>
      </c>
      <c r="H811" s="171">
        <v>218.8</v>
      </c>
      <c r="I811" s="171">
        <v>224.4</v>
      </c>
      <c r="J811" s="171">
        <v>214.1</v>
      </c>
      <c r="K811" s="171">
        <v>253.9</v>
      </c>
      <c r="L811" s="171">
        <v>221.6</v>
      </c>
      <c r="M811" s="171">
        <v>227.9</v>
      </c>
      <c r="N811" s="171">
        <v>223</v>
      </c>
      <c r="O811" s="171">
        <v>253.5</v>
      </c>
      <c r="P811" s="171">
        <v>221</v>
      </c>
      <c r="Q811" s="171">
        <v>216.7</v>
      </c>
      <c r="R811" s="171">
        <v>219.7</v>
      </c>
      <c r="S811" s="171">
        <v>219.2</v>
      </c>
      <c r="T811" s="171">
        <v>216.4</v>
      </c>
      <c r="U811" s="171">
        <v>216.6</v>
      </c>
      <c r="V811" s="171">
        <v>210.6</v>
      </c>
      <c r="W811" s="171">
        <v>210.8</v>
      </c>
      <c r="X811" s="171">
        <v>209</v>
      </c>
      <c r="Y811" s="171">
        <v>215.3</v>
      </c>
      <c r="Z811" s="171">
        <v>218.4</v>
      </c>
      <c r="AA811" s="171">
        <v>218.5</v>
      </c>
      <c r="AB811" s="171">
        <v>211.7</v>
      </c>
      <c r="AC811" s="171">
        <v>213.5</v>
      </c>
      <c r="AD811" s="171">
        <v>217.1</v>
      </c>
      <c r="AE811" s="171">
        <v>215</v>
      </c>
      <c r="AF811" s="171">
        <v>217.9</v>
      </c>
      <c r="AG811" s="171">
        <v>217.9</v>
      </c>
      <c r="AL811"/>
    </row>
    <row r="812" spans="1:38" s="171" customFormat="1" ht="15">
      <c r="A812" s="171" t="s">
        <v>448</v>
      </c>
      <c r="B812" s="171" t="s">
        <v>316</v>
      </c>
      <c r="C812" s="171">
        <v>372.1</v>
      </c>
      <c r="D812" s="171">
        <v>381.3</v>
      </c>
      <c r="E812" s="171">
        <v>370.1</v>
      </c>
      <c r="F812" s="171">
        <v>367.3</v>
      </c>
      <c r="G812" s="171">
        <v>400.9</v>
      </c>
      <c r="H812" s="171">
        <v>369.9</v>
      </c>
      <c r="I812" s="171">
        <v>382.4</v>
      </c>
      <c r="J812" s="171">
        <v>369.1</v>
      </c>
      <c r="K812" s="171">
        <v>403.8</v>
      </c>
      <c r="L812" s="171">
        <v>388.4</v>
      </c>
      <c r="M812" s="171">
        <v>411.2</v>
      </c>
      <c r="N812" s="171">
        <v>396.6</v>
      </c>
      <c r="O812" s="171">
        <v>425.8</v>
      </c>
      <c r="P812" s="171">
        <v>423.1</v>
      </c>
      <c r="Q812" s="171">
        <v>402.4</v>
      </c>
      <c r="R812" s="171">
        <v>407.5</v>
      </c>
      <c r="S812" s="171">
        <v>421.4</v>
      </c>
      <c r="T812" s="171">
        <v>408.6</v>
      </c>
      <c r="U812" s="171">
        <v>398.4</v>
      </c>
      <c r="V812" s="171">
        <v>401.7</v>
      </c>
      <c r="W812" s="171">
        <v>401.1</v>
      </c>
      <c r="X812" s="171">
        <v>389.3</v>
      </c>
      <c r="Y812" s="171">
        <v>397</v>
      </c>
      <c r="Z812" s="171">
        <v>405.3</v>
      </c>
      <c r="AA812" s="171">
        <v>403.2</v>
      </c>
      <c r="AB812" s="171">
        <v>389</v>
      </c>
      <c r="AC812" s="171">
        <v>391.4</v>
      </c>
      <c r="AD812" s="171">
        <v>396.2</v>
      </c>
      <c r="AE812" s="171">
        <v>393.9</v>
      </c>
      <c r="AF812" s="171">
        <v>396.5</v>
      </c>
      <c r="AG812" s="171">
        <v>399.6</v>
      </c>
      <c r="AL812"/>
    </row>
    <row r="813" spans="1:38" s="171" customFormat="1" ht="15">
      <c r="A813" s="171" t="s">
        <v>448</v>
      </c>
      <c r="B813" s="171" t="s">
        <v>318</v>
      </c>
      <c r="C813" s="171">
        <v>455.5</v>
      </c>
      <c r="D813" s="171">
        <v>459.8</v>
      </c>
      <c r="E813" s="171">
        <v>478.6</v>
      </c>
      <c r="F813" s="171">
        <v>460</v>
      </c>
      <c r="G813" s="171">
        <v>465.5</v>
      </c>
      <c r="H813" s="171">
        <v>461.6</v>
      </c>
      <c r="I813" s="171">
        <v>470.6</v>
      </c>
      <c r="J813" s="171">
        <v>463.5</v>
      </c>
      <c r="K813" s="171">
        <v>464.4</v>
      </c>
      <c r="L813" s="171">
        <v>460.1</v>
      </c>
      <c r="M813" s="171">
        <v>465.3</v>
      </c>
      <c r="N813" s="171">
        <v>466.8</v>
      </c>
      <c r="O813" s="171">
        <v>479.1</v>
      </c>
      <c r="P813" s="171">
        <v>497</v>
      </c>
      <c r="Q813" s="171">
        <v>478.7</v>
      </c>
      <c r="R813" s="171">
        <v>472.9</v>
      </c>
      <c r="S813" s="171">
        <v>474</v>
      </c>
      <c r="T813" s="171">
        <v>466.9</v>
      </c>
      <c r="U813" s="171">
        <v>461.1</v>
      </c>
      <c r="V813" s="171">
        <v>472.2</v>
      </c>
      <c r="W813" s="171">
        <v>478.7</v>
      </c>
      <c r="X813" s="171">
        <v>452.3</v>
      </c>
      <c r="Y813" s="171">
        <v>475.6</v>
      </c>
      <c r="Z813" s="171">
        <v>481.4</v>
      </c>
      <c r="AA813" s="171">
        <v>478.6</v>
      </c>
      <c r="AB813" s="171">
        <v>473</v>
      </c>
      <c r="AC813" s="171">
        <v>476</v>
      </c>
      <c r="AD813" s="171">
        <v>487.9</v>
      </c>
      <c r="AE813" s="171">
        <v>488.5</v>
      </c>
      <c r="AF813" s="171">
        <v>495.2</v>
      </c>
      <c r="AG813" s="171">
        <v>490.1</v>
      </c>
      <c r="AL813"/>
    </row>
    <row r="814" spans="1:38" s="171" customFormat="1" ht="15">
      <c r="A814" s="171" t="s">
        <v>449</v>
      </c>
      <c r="B814" s="171" t="s">
        <v>309</v>
      </c>
      <c r="C814" s="171">
        <v>35.5</v>
      </c>
      <c r="D814" s="171">
        <v>40.5</v>
      </c>
      <c r="E814" s="171">
        <v>41.5</v>
      </c>
      <c r="F814" s="171">
        <v>33.799999999999997</v>
      </c>
      <c r="G814" s="171">
        <v>32.9</v>
      </c>
      <c r="H814" s="171">
        <v>33</v>
      </c>
      <c r="I814" s="171">
        <v>36.700000000000003</v>
      </c>
      <c r="J814" s="171">
        <v>36.700000000000003</v>
      </c>
      <c r="K814" s="171">
        <v>43.7</v>
      </c>
      <c r="L814" s="171">
        <v>36.6</v>
      </c>
      <c r="M814" s="171">
        <v>36.9</v>
      </c>
      <c r="N814" s="171">
        <v>35.799999999999997</v>
      </c>
      <c r="O814" s="171">
        <v>39.4</v>
      </c>
      <c r="P814" s="171">
        <v>40.200000000000003</v>
      </c>
      <c r="Q814" s="171">
        <v>42.7</v>
      </c>
      <c r="R814" s="171">
        <v>47.9</v>
      </c>
      <c r="S814" s="171">
        <v>44.7</v>
      </c>
      <c r="T814" s="171">
        <v>39.9</v>
      </c>
      <c r="U814" s="171">
        <v>39.4</v>
      </c>
      <c r="V814" s="171">
        <v>36.6</v>
      </c>
      <c r="W814" s="171">
        <v>39</v>
      </c>
      <c r="X814" s="171">
        <v>39.6</v>
      </c>
      <c r="Y814" s="171">
        <v>37.6</v>
      </c>
      <c r="Z814" s="171">
        <v>36.700000000000003</v>
      </c>
      <c r="AA814" s="171">
        <v>34.200000000000003</v>
      </c>
      <c r="AB814" s="171">
        <v>36.200000000000003</v>
      </c>
      <c r="AC814" s="171">
        <v>40.5</v>
      </c>
      <c r="AD814" s="171">
        <v>41.1</v>
      </c>
      <c r="AE814" s="171">
        <v>37.299999999999997</v>
      </c>
      <c r="AF814" s="171">
        <v>35.5</v>
      </c>
      <c r="AG814" s="171">
        <v>36.1</v>
      </c>
      <c r="AL814"/>
    </row>
    <row r="815" spans="1:38" s="171" customFormat="1" ht="15">
      <c r="A815" s="171" t="s">
        <v>449</v>
      </c>
      <c r="B815" s="171" t="s">
        <v>311</v>
      </c>
      <c r="C815" s="171">
        <v>504.9</v>
      </c>
      <c r="D815" s="171">
        <v>517.4</v>
      </c>
      <c r="E815" s="171">
        <v>490.7</v>
      </c>
      <c r="F815" s="171">
        <v>567.6</v>
      </c>
      <c r="G815" s="171">
        <v>877.5</v>
      </c>
      <c r="H815" s="171">
        <v>925.8</v>
      </c>
      <c r="I815" s="171">
        <v>0</v>
      </c>
      <c r="J815" s="171">
        <v>0</v>
      </c>
      <c r="K815" s="171">
        <v>0</v>
      </c>
      <c r="L815" s="171">
        <v>0</v>
      </c>
      <c r="M815" s="171">
        <v>0</v>
      </c>
      <c r="N815" s="171">
        <v>0</v>
      </c>
      <c r="O815" s="171">
        <v>0</v>
      </c>
      <c r="P815" s="171">
        <v>0</v>
      </c>
      <c r="Q815" s="171">
        <v>0</v>
      </c>
      <c r="R815" s="171">
        <v>0</v>
      </c>
      <c r="S815" s="171">
        <v>0</v>
      </c>
      <c r="T815" s="171">
        <v>0</v>
      </c>
      <c r="U815" s="171">
        <v>0</v>
      </c>
      <c r="V815" s="171">
        <v>0</v>
      </c>
      <c r="W815" s="171">
        <v>0</v>
      </c>
      <c r="X815" s="171">
        <v>0</v>
      </c>
      <c r="Y815" s="171">
        <v>0</v>
      </c>
      <c r="Z815" s="171">
        <v>0</v>
      </c>
      <c r="AA815" s="171">
        <v>0</v>
      </c>
      <c r="AB815" s="171">
        <v>0</v>
      </c>
      <c r="AC815" s="171">
        <v>0</v>
      </c>
      <c r="AD815" s="171">
        <v>0</v>
      </c>
      <c r="AE815" s="171">
        <v>0</v>
      </c>
      <c r="AF815" s="171">
        <v>0</v>
      </c>
      <c r="AG815" s="171">
        <v>0</v>
      </c>
      <c r="AL815"/>
    </row>
    <row r="816" spans="1:38" s="171" customFormat="1" ht="15">
      <c r="A816" s="171" t="s">
        <v>449</v>
      </c>
      <c r="B816" s="171" t="s">
        <v>313</v>
      </c>
      <c r="C816" s="171">
        <v>495.6</v>
      </c>
      <c r="D816" s="171">
        <v>577.1</v>
      </c>
      <c r="E816" s="171">
        <v>642.1</v>
      </c>
      <c r="F816" s="171">
        <v>464.1</v>
      </c>
      <c r="G816" s="171">
        <v>550.4</v>
      </c>
      <c r="H816" s="171">
        <v>571.70000000000005</v>
      </c>
      <c r="I816" s="171">
        <v>509.1</v>
      </c>
      <c r="J816" s="171">
        <v>442.9</v>
      </c>
      <c r="K816" s="171">
        <v>590.6</v>
      </c>
      <c r="L816" s="171">
        <v>424</v>
      </c>
      <c r="M816" s="171">
        <v>352.5</v>
      </c>
      <c r="N816" s="171">
        <v>325.10000000000002</v>
      </c>
      <c r="O816" s="171">
        <v>328.2</v>
      </c>
      <c r="P816" s="171">
        <v>329.6</v>
      </c>
      <c r="Q816" s="171">
        <v>332.7</v>
      </c>
      <c r="R816" s="171">
        <v>363.3</v>
      </c>
      <c r="S816" s="171">
        <v>360.7</v>
      </c>
      <c r="T816" s="171">
        <v>392</v>
      </c>
      <c r="U816" s="171">
        <v>359.7</v>
      </c>
      <c r="V816" s="171">
        <v>373.8</v>
      </c>
      <c r="W816" s="171">
        <v>374.3</v>
      </c>
      <c r="X816" s="171">
        <v>371.6</v>
      </c>
      <c r="Y816" s="171">
        <v>346.6</v>
      </c>
      <c r="Z816" s="171">
        <v>351.1</v>
      </c>
      <c r="AA816" s="171">
        <v>341.8</v>
      </c>
      <c r="AB816" s="171">
        <v>358.3</v>
      </c>
      <c r="AC816" s="171">
        <v>378.3</v>
      </c>
      <c r="AD816" s="171">
        <v>400.1</v>
      </c>
      <c r="AE816" s="171">
        <v>397.7</v>
      </c>
      <c r="AF816" s="171">
        <v>398.7</v>
      </c>
      <c r="AG816" s="171">
        <v>398.5</v>
      </c>
      <c r="AL816"/>
    </row>
    <row r="817" spans="1:38" s="171" customFormat="1" ht="15">
      <c r="A817" s="171" t="s">
        <v>449</v>
      </c>
      <c r="B817" s="171" t="s">
        <v>28</v>
      </c>
      <c r="C817" s="171">
        <v>239.4</v>
      </c>
      <c r="D817" s="171">
        <v>240.3</v>
      </c>
      <c r="E817" s="171">
        <v>238.9</v>
      </c>
      <c r="F817" s="171">
        <v>239.6</v>
      </c>
      <c r="G817" s="171">
        <v>235.5</v>
      </c>
      <c r="H817" s="171">
        <v>234.5</v>
      </c>
      <c r="I817" s="171">
        <v>237</v>
      </c>
      <c r="J817" s="171">
        <v>234.7</v>
      </c>
      <c r="K817" s="171">
        <v>233.3</v>
      </c>
      <c r="L817" s="171">
        <v>233.3</v>
      </c>
      <c r="M817" s="171">
        <v>233.7</v>
      </c>
      <c r="N817" s="171">
        <v>234.6</v>
      </c>
      <c r="O817" s="171">
        <v>234.9</v>
      </c>
      <c r="P817" s="171">
        <v>235.3</v>
      </c>
      <c r="Q817" s="171">
        <v>234.9</v>
      </c>
      <c r="R817" s="171">
        <v>236.1</v>
      </c>
      <c r="S817" s="171">
        <v>241.9</v>
      </c>
      <c r="T817" s="171">
        <v>239.8</v>
      </c>
      <c r="U817" s="171">
        <v>240.5</v>
      </c>
      <c r="V817" s="171">
        <v>242</v>
      </c>
      <c r="W817" s="171">
        <v>242.7</v>
      </c>
      <c r="X817" s="171">
        <v>251.4</v>
      </c>
      <c r="Y817" s="171">
        <v>249.4</v>
      </c>
      <c r="Z817" s="171">
        <v>248.6</v>
      </c>
      <c r="AA817" s="171">
        <v>242.1</v>
      </c>
      <c r="AB817" s="171">
        <v>251.6</v>
      </c>
      <c r="AC817" s="171">
        <v>259.3</v>
      </c>
      <c r="AD817" s="171">
        <v>255.7</v>
      </c>
      <c r="AE817" s="171">
        <v>255.6</v>
      </c>
      <c r="AF817" s="171">
        <v>261</v>
      </c>
      <c r="AG817" s="171">
        <v>261</v>
      </c>
      <c r="AL817"/>
    </row>
    <row r="818" spans="1:38" s="171" customFormat="1" ht="15">
      <c r="A818" s="171" t="s">
        <v>449</v>
      </c>
      <c r="B818" s="171" t="s">
        <v>316</v>
      </c>
      <c r="C818" s="171">
        <v>967.2</v>
      </c>
      <c r="D818" s="171">
        <v>920.2</v>
      </c>
      <c r="E818" s="171">
        <v>874.4</v>
      </c>
      <c r="F818" s="171">
        <v>886</v>
      </c>
      <c r="G818" s="171">
        <v>882.2</v>
      </c>
      <c r="H818" s="171">
        <v>833.6</v>
      </c>
      <c r="I818" s="171">
        <v>817.5</v>
      </c>
      <c r="J818" s="171">
        <v>775.5</v>
      </c>
      <c r="K818" s="171">
        <v>788.9</v>
      </c>
      <c r="L818" s="171">
        <v>791.9</v>
      </c>
      <c r="M818" s="171">
        <v>796.5</v>
      </c>
      <c r="N818" s="171">
        <v>803.9</v>
      </c>
      <c r="O818" s="171">
        <v>807.1</v>
      </c>
      <c r="P818" s="171">
        <v>779.5</v>
      </c>
      <c r="Q818" s="171">
        <v>750.2</v>
      </c>
      <c r="R818" s="171">
        <v>746.9</v>
      </c>
      <c r="S818" s="171">
        <v>769.5</v>
      </c>
      <c r="T818" s="171">
        <v>773.2</v>
      </c>
      <c r="U818" s="171">
        <v>749.7</v>
      </c>
      <c r="V818" s="171">
        <v>715.1</v>
      </c>
      <c r="W818" s="171">
        <v>690.8</v>
      </c>
      <c r="X818" s="171">
        <v>715.5</v>
      </c>
      <c r="Y818" s="171">
        <v>721.9</v>
      </c>
      <c r="Z818" s="171">
        <v>698.6</v>
      </c>
      <c r="AA818" s="171">
        <v>702.4</v>
      </c>
      <c r="AB818" s="171">
        <v>698.7</v>
      </c>
      <c r="AC818" s="171">
        <v>685.5</v>
      </c>
      <c r="AD818" s="171">
        <v>689.8</v>
      </c>
      <c r="AE818" s="171">
        <v>696.8</v>
      </c>
      <c r="AF818" s="171">
        <v>674.4</v>
      </c>
      <c r="AG818" s="171">
        <v>674.4</v>
      </c>
      <c r="AL818"/>
    </row>
    <row r="819" spans="1:38" s="171" customFormat="1" ht="15">
      <c r="A819" s="171" t="s">
        <v>449</v>
      </c>
      <c r="B819" s="171" t="s">
        <v>318</v>
      </c>
      <c r="C819" s="171">
        <v>1006.4</v>
      </c>
      <c r="D819" s="171">
        <v>950.5</v>
      </c>
      <c r="E819" s="171">
        <v>908.9</v>
      </c>
      <c r="F819" s="171">
        <v>922.2</v>
      </c>
      <c r="G819" s="171">
        <v>898.1</v>
      </c>
      <c r="H819" s="171">
        <v>858.1</v>
      </c>
      <c r="I819" s="171">
        <v>842.8</v>
      </c>
      <c r="J819" s="171">
        <v>857</v>
      </c>
      <c r="K819" s="171">
        <v>897.6</v>
      </c>
      <c r="L819" s="171">
        <v>893.8</v>
      </c>
      <c r="M819" s="171">
        <v>885.1</v>
      </c>
      <c r="N819" s="171">
        <v>897.7</v>
      </c>
      <c r="O819" s="171">
        <v>908.8</v>
      </c>
      <c r="P819" s="171">
        <v>873.4</v>
      </c>
      <c r="Q819" s="171">
        <v>859.8</v>
      </c>
      <c r="R819" s="171">
        <v>855</v>
      </c>
      <c r="S819" s="171">
        <v>869.7</v>
      </c>
      <c r="T819" s="171">
        <v>865.2</v>
      </c>
      <c r="U819" s="171">
        <v>869.2</v>
      </c>
      <c r="V819" s="171">
        <v>810.1</v>
      </c>
      <c r="W819" s="171">
        <v>751.2</v>
      </c>
      <c r="X819" s="171">
        <v>792.3</v>
      </c>
      <c r="Y819" s="171">
        <v>797.9</v>
      </c>
      <c r="Z819" s="171">
        <v>767.1</v>
      </c>
      <c r="AA819" s="171">
        <v>772.5</v>
      </c>
      <c r="AB819" s="171">
        <v>709.8</v>
      </c>
      <c r="AC819" s="171">
        <v>699.3</v>
      </c>
      <c r="AD819" s="171">
        <v>697.9</v>
      </c>
      <c r="AE819" s="171">
        <v>692.9</v>
      </c>
      <c r="AF819" s="171">
        <v>664.6</v>
      </c>
      <c r="AG819" s="171">
        <v>664</v>
      </c>
      <c r="AL819"/>
    </row>
    <row r="820" spans="1:38" s="171" customFormat="1" ht="15">
      <c r="A820" s="171" t="s">
        <v>450</v>
      </c>
      <c r="B820" s="171" t="s">
        <v>309</v>
      </c>
      <c r="C820" s="171" t="s">
        <v>310</v>
      </c>
      <c r="D820" s="171" t="s">
        <v>310</v>
      </c>
      <c r="E820" s="171">
        <v>551.4</v>
      </c>
      <c r="F820" s="171">
        <v>565.29999999999995</v>
      </c>
      <c r="G820" s="171">
        <v>586.6</v>
      </c>
      <c r="H820" s="171">
        <v>590.70000000000005</v>
      </c>
      <c r="I820" s="171">
        <v>594.4</v>
      </c>
      <c r="J820" s="171">
        <v>596.79999999999995</v>
      </c>
      <c r="K820" s="171">
        <v>601.6</v>
      </c>
      <c r="L820" s="171">
        <v>604.5</v>
      </c>
      <c r="M820" s="171">
        <v>571.79999999999995</v>
      </c>
      <c r="N820" s="171">
        <v>563.9</v>
      </c>
      <c r="O820" s="171">
        <v>600.6</v>
      </c>
      <c r="P820" s="171">
        <v>625.4</v>
      </c>
      <c r="Q820" s="171">
        <v>576.1</v>
      </c>
      <c r="R820" s="171">
        <v>612</v>
      </c>
      <c r="S820" s="171">
        <v>617.4</v>
      </c>
      <c r="T820" s="171">
        <v>628.6</v>
      </c>
      <c r="U820" s="171">
        <v>632.29999999999995</v>
      </c>
      <c r="V820" s="171">
        <v>634.29999999999995</v>
      </c>
      <c r="W820" s="171">
        <v>599</v>
      </c>
      <c r="X820" s="171">
        <v>606.70000000000005</v>
      </c>
      <c r="Y820" s="171">
        <v>599.70000000000005</v>
      </c>
      <c r="Z820" s="171">
        <v>562.1</v>
      </c>
      <c r="AA820" s="171">
        <v>560</v>
      </c>
      <c r="AB820" s="171">
        <v>628</v>
      </c>
      <c r="AC820" s="171">
        <v>637.4</v>
      </c>
      <c r="AD820" s="171">
        <v>655.29999999999995</v>
      </c>
      <c r="AE820" s="171">
        <v>655.8</v>
      </c>
      <c r="AF820" s="171">
        <v>660.6</v>
      </c>
      <c r="AG820" s="171" t="s">
        <v>310</v>
      </c>
      <c r="AL820"/>
    </row>
    <row r="821" spans="1:38" s="171" customFormat="1" ht="15">
      <c r="A821" s="171" t="s">
        <v>450</v>
      </c>
      <c r="B821" s="171" t="s">
        <v>311</v>
      </c>
      <c r="C821" s="171" t="s">
        <v>310</v>
      </c>
      <c r="D821" s="171" t="s">
        <v>310</v>
      </c>
      <c r="E821" s="171">
        <v>0</v>
      </c>
      <c r="F821" s="171">
        <v>0</v>
      </c>
      <c r="G821" s="171">
        <v>0</v>
      </c>
      <c r="H821" s="171">
        <v>0</v>
      </c>
      <c r="I821" s="171">
        <v>0</v>
      </c>
      <c r="J821" s="171">
        <v>0</v>
      </c>
      <c r="K821" s="171">
        <v>0</v>
      </c>
      <c r="L821" s="171">
        <v>0</v>
      </c>
      <c r="M821" s="171">
        <v>0</v>
      </c>
      <c r="N821" s="171">
        <v>0</v>
      </c>
      <c r="O821" s="171">
        <v>0</v>
      </c>
      <c r="P821" s="171">
        <v>0</v>
      </c>
      <c r="Q821" s="171">
        <v>0</v>
      </c>
      <c r="R821" s="171">
        <v>0</v>
      </c>
      <c r="S821" s="171">
        <v>0</v>
      </c>
      <c r="T821" s="171">
        <v>0</v>
      </c>
      <c r="U821" s="171">
        <v>0</v>
      </c>
      <c r="V821" s="171">
        <v>0</v>
      </c>
      <c r="W821" s="171">
        <v>0</v>
      </c>
      <c r="X821" s="171">
        <v>0</v>
      </c>
      <c r="Y821" s="171">
        <v>0</v>
      </c>
      <c r="Z821" s="171">
        <v>0</v>
      </c>
      <c r="AA821" s="171">
        <v>0</v>
      </c>
      <c r="AB821" s="171">
        <v>0</v>
      </c>
      <c r="AC821" s="171">
        <v>0</v>
      </c>
      <c r="AD821" s="171">
        <v>0</v>
      </c>
      <c r="AE821" s="171">
        <v>0</v>
      </c>
      <c r="AF821" s="171">
        <v>0</v>
      </c>
      <c r="AG821" s="171" t="s">
        <v>310</v>
      </c>
      <c r="AL821"/>
    </row>
    <row r="822" spans="1:38" s="171" customFormat="1" ht="15">
      <c r="A822" s="171" t="s">
        <v>450</v>
      </c>
      <c r="B822" s="171" t="s">
        <v>313</v>
      </c>
      <c r="C822" s="171" t="s">
        <v>310</v>
      </c>
      <c r="D822" s="171" t="s">
        <v>310</v>
      </c>
      <c r="E822" s="171">
        <v>808.5</v>
      </c>
      <c r="F822" s="171">
        <v>814.6</v>
      </c>
      <c r="G822" s="171">
        <v>784</v>
      </c>
      <c r="H822" s="171">
        <v>785.2</v>
      </c>
      <c r="I822" s="171">
        <v>776.8</v>
      </c>
      <c r="J822" s="171">
        <v>775.8</v>
      </c>
      <c r="K822" s="171">
        <v>774.3</v>
      </c>
      <c r="L822" s="171">
        <v>772.9</v>
      </c>
      <c r="M822" s="171">
        <v>737.3</v>
      </c>
      <c r="N822" s="171">
        <v>737</v>
      </c>
      <c r="O822" s="171">
        <v>769.9</v>
      </c>
      <c r="P822" s="171">
        <v>858.3</v>
      </c>
      <c r="Q822" s="171">
        <v>767</v>
      </c>
      <c r="R822" s="171">
        <v>810.7</v>
      </c>
      <c r="S822" s="171">
        <v>797.6</v>
      </c>
      <c r="T822" s="171">
        <v>766.4</v>
      </c>
      <c r="U822" s="171">
        <v>747.8</v>
      </c>
      <c r="V822" s="171">
        <v>769.7</v>
      </c>
      <c r="W822" s="171">
        <v>758</v>
      </c>
      <c r="X822" s="171">
        <v>804.4</v>
      </c>
      <c r="Y822" s="171">
        <v>805.5</v>
      </c>
      <c r="Z822" s="171">
        <v>837.6</v>
      </c>
      <c r="AA822" s="171">
        <v>867.9</v>
      </c>
      <c r="AB822" s="171">
        <v>867.3</v>
      </c>
      <c r="AC822" s="171">
        <v>876.7</v>
      </c>
      <c r="AD822" s="171">
        <v>887.7</v>
      </c>
      <c r="AE822" s="171">
        <v>894.7</v>
      </c>
      <c r="AF822" s="171">
        <v>905.5</v>
      </c>
      <c r="AG822" s="171" t="s">
        <v>310</v>
      </c>
      <c r="AL822"/>
    </row>
    <row r="823" spans="1:38" s="171" customFormat="1" ht="15">
      <c r="A823" s="171" t="s">
        <v>450</v>
      </c>
      <c r="B823" s="171" t="s">
        <v>28</v>
      </c>
      <c r="C823" s="171" t="s">
        <v>310</v>
      </c>
      <c r="D823" s="171" t="s">
        <v>310</v>
      </c>
      <c r="E823" s="171">
        <v>545.9</v>
      </c>
      <c r="F823" s="171">
        <v>545.9</v>
      </c>
      <c r="G823" s="171">
        <v>545.9</v>
      </c>
      <c r="H823" s="171">
        <v>545.79999999999995</v>
      </c>
      <c r="I823" s="171">
        <v>545.79999999999995</v>
      </c>
      <c r="J823" s="171">
        <v>545.79999999999995</v>
      </c>
      <c r="K823" s="171">
        <v>545.79999999999995</v>
      </c>
      <c r="L823" s="171">
        <v>545.79999999999995</v>
      </c>
      <c r="M823" s="171">
        <v>545.9</v>
      </c>
      <c r="N823" s="171">
        <v>545.79999999999995</v>
      </c>
      <c r="O823" s="171">
        <v>545.9</v>
      </c>
      <c r="P823" s="171">
        <v>545.79999999999995</v>
      </c>
      <c r="Q823" s="171">
        <v>545.9</v>
      </c>
      <c r="R823" s="171">
        <v>545.79999999999995</v>
      </c>
      <c r="S823" s="171">
        <v>545.79999999999995</v>
      </c>
      <c r="T823" s="171">
        <v>545.79999999999995</v>
      </c>
      <c r="U823" s="171">
        <v>545.79999999999995</v>
      </c>
      <c r="V823" s="171">
        <v>545.79999999999995</v>
      </c>
      <c r="W823" s="171">
        <v>545.79999999999995</v>
      </c>
      <c r="X823" s="171">
        <v>545.79999999999995</v>
      </c>
      <c r="Y823" s="171">
        <v>545.79999999999995</v>
      </c>
      <c r="Z823" s="171">
        <v>545.79999999999995</v>
      </c>
      <c r="AA823" s="171">
        <v>545.79999999999995</v>
      </c>
      <c r="AB823" s="171">
        <v>545.9</v>
      </c>
      <c r="AC823" s="171">
        <v>545.79999999999995</v>
      </c>
      <c r="AD823" s="171">
        <v>545.79999999999995</v>
      </c>
      <c r="AE823" s="171">
        <v>545.79999999999995</v>
      </c>
      <c r="AF823" s="171">
        <v>545.79999999999995</v>
      </c>
      <c r="AG823" s="171" t="s">
        <v>310</v>
      </c>
      <c r="AL823"/>
    </row>
    <row r="824" spans="1:38" s="171" customFormat="1" ht="15">
      <c r="A824" s="171" t="s">
        <v>450</v>
      </c>
      <c r="B824" s="171" t="s">
        <v>316</v>
      </c>
      <c r="C824" s="171" t="s">
        <v>310</v>
      </c>
      <c r="D824" s="171" t="s">
        <v>310</v>
      </c>
      <c r="E824" s="171">
        <v>0</v>
      </c>
      <c r="F824" s="171">
        <v>0</v>
      </c>
      <c r="G824" s="171">
        <v>0</v>
      </c>
      <c r="H824" s="171">
        <v>0</v>
      </c>
      <c r="I824" s="171">
        <v>0</v>
      </c>
      <c r="J824" s="171">
        <v>0</v>
      </c>
      <c r="K824" s="171">
        <v>0</v>
      </c>
      <c r="L824" s="171">
        <v>0</v>
      </c>
      <c r="M824" s="171">
        <v>0</v>
      </c>
      <c r="N824" s="171">
        <v>0</v>
      </c>
      <c r="O824" s="171">
        <v>0</v>
      </c>
      <c r="P824" s="171">
        <v>0</v>
      </c>
      <c r="Q824" s="171">
        <v>0</v>
      </c>
      <c r="R824" s="171">
        <v>0</v>
      </c>
      <c r="S824" s="171">
        <v>0</v>
      </c>
      <c r="T824" s="171">
        <v>0</v>
      </c>
      <c r="U824" s="171">
        <v>0</v>
      </c>
      <c r="V824" s="171">
        <v>0</v>
      </c>
      <c r="W824" s="171">
        <v>0</v>
      </c>
      <c r="X824" s="171">
        <v>0</v>
      </c>
      <c r="Y824" s="171">
        <v>0</v>
      </c>
      <c r="Z824" s="171">
        <v>0</v>
      </c>
      <c r="AA824" s="171">
        <v>0</v>
      </c>
      <c r="AB824" s="171">
        <v>0</v>
      </c>
      <c r="AC824" s="171">
        <v>0</v>
      </c>
      <c r="AD824" s="171">
        <v>0</v>
      </c>
      <c r="AE824" s="171">
        <v>0</v>
      </c>
      <c r="AF824" s="171">
        <v>0</v>
      </c>
      <c r="AG824" s="171" t="s">
        <v>310</v>
      </c>
      <c r="AL824"/>
    </row>
    <row r="825" spans="1:38" s="171" customFormat="1" ht="15">
      <c r="A825" s="171" t="s">
        <v>450</v>
      </c>
      <c r="B825" s="171" t="s">
        <v>318</v>
      </c>
      <c r="C825" s="171" t="s">
        <v>310</v>
      </c>
      <c r="D825" s="171" t="s">
        <v>310</v>
      </c>
      <c r="E825" s="171">
        <v>0</v>
      </c>
      <c r="F825" s="171">
        <v>0</v>
      </c>
      <c r="G825" s="171">
        <v>0</v>
      </c>
      <c r="H825" s="171">
        <v>0</v>
      </c>
      <c r="I825" s="171">
        <v>0</v>
      </c>
      <c r="J825" s="171">
        <v>0</v>
      </c>
      <c r="K825" s="171">
        <v>0</v>
      </c>
      <c r="L825" s="171">
        <v>0</v>
      </c>
      <c r="M825" s="171">
        <v>0</v>
      </c>
      <c r="N825" s="171">
        <v>0</v>
      </c>
      <c r="O825" s="171">
        <v>0</v>
      </c>
      <c r="P825" s="171">
        <v>0</v>
      </c>
      <c r="Q825" s="171">
        <v>0</v>
      </c>
      <c r="R825" s="171">
        <v>0</v>
      </c>
      <c r="S825" s="171">
        <v>0</v>
      </c>
      <c r="T825" s="171">
        <v>0</v>
      </c>
      <c r="U825" s="171">
        <v>0</v>
      </c>
      <c r="V825" s="171">
        <v>0</v>
      </c>
      <c r="W825" s="171">
        <v>0</v>
      </c>
      <c r="X825" s="171">
        <v>0</v>
      </c>
      <c r="Y825" s="171">
        <v>0</v>
      </c>
      <c r="Z825" s="171">
        <v>0</v>
      </c>
      <c r="AA825" s="171">
        <v>0</v>
      </c>
      <c r="AB825" s="171">
        <v>0</v>
      </c>
      <c r="AC825" s="171">
        <v>0</v>
      </c>
      <c r="AD825" s="171">
        <v>0</v>
      </c>
      <c r="AE825" s="171">
        <v>0</v>
      </c>
      <c r="AF825" s="171">
        <v>0</v>
      </c>
      <c r="AG825" s="171" t="s">
        <v>310</v>
      </c>
      <c r="AL825"/>
    </row>
    <row r="826" spans="1:38" s="171" customFormat="1" ht="15">
      <c r="A826" s="171" t="s">
        <v>451</v>
      </c>
      <c r="B826" s="171" t="s">
        <v>309</v>
      </c>
      <c r="C826" s="171" t="s">
        <v>310</v>
      </c>
      <c r="D826" s="171" t="s">
        <v>310</v>
      </c>
      <c r="E826" s="171">
        <v>482.1</v>
      </c>
      <c r="F826" s="171">
        <v>509.1</v>
      </c>
      <c r="G826" s="171">
        <v>507.6</v>
      </c>
      <c r="H826" s="171">
        <v>515.5</v>
      </c>
      <c r="I826" s="171">
        <v>518.9</v>
      </c>
      <c r="J826" s="171">
        <v>545.29999999999995</v>
      </c>
      <c r="K826" s="171">
        <v>554.5</v>
      </c>
      <c r="L826" s="171">
        <v>556.4</v>
      </c>
      <c r="M826" s="171">
        <v>588.1</v>
      </c>
      <c r="N826" s="171">
        <v>601.6</v>
      </c>
      <c r="O826" s="171">
        <v>593</v>
      </c>
      <c r="P826" s="171">
        <v>589.9</v>
      </c>
      <c r="Q826" s="171">
        <v>581.70000000000005</v>
      </c>
      <c r="R826" s="171">
        <v>582.20000000000005</v>
      </c>
      <c r="S826" s="171">
        <v>588.29999999999995</v>
      </c>
      <c r="T826" s="171">
        <v>580.9</v>
      </c>
      <c r="U826" s="171">
        <v>581.4</v>
      </c>
      <c r="V826" s="171">
        <v>563.20000000000005</v>
      </c>
      <c r="W826" s="171">
        <v>556.1</v>
      </c>
      <c r="X826" s="171">
        <v>562.79999999999995</v>
      </c>
      <c r="Y826" s="171">
        <v>558.6</v>
      </c>
      <c r="Z826" s="171">
        <v>551.29999999999995</v>
      </c>
      <c r="AA826" s="171">
        <v>556.1</v>
      </c>
      <c r="AB826" s="171">
        <v>561.9</v>
      </c>
      <c r="AC826" s="171">
        <v>565.20000000000005</v>
      </c>
      <c r="AD826" s="171">
        <v>586.5</v>
      </c>
      <c r="AE826" s="171">
        <v>561.4</v>
      </c>
      <c r="AF826" s="171">
        <v>539.29999999999995</v>
      </c>
      <c r="AG826" s="171">
        <v>535.20000000000005</v>
      </c>
      <c r="AL826"/>
    </row>
    <row r="827" spans="1:38" s="171" customFormat="1" ht="15">
      <c r="A827" s="171" t="s">
        <v>451</v>
      </c>
      <c r="B827" s="171" t="s">
        <v>311</v>
      </c>
      <c r="C827" s="171" t="s">
        <v>310</v>
      </c>
      <c r="D827" s="171" t="s">
        <v>310</v>
      </c>
      <c r="E827" s="171">
        <v>881</v>
      </c>
      <c r="F827" s="171">
        <v>848.3</v>
      </c>
      <c r="G827" s="171">
        <v>836.2</v>
      </c>
      <c r="H827" s="171">
        <v>824.1</v>
      </c>
      <c r="I827" s="171">
        <v>822.6</v>
      </c>
      <c r="J827" s="171">
        <v>844.6</v>
      </c>
      <c r="K827" s="171">
        <v>867.4</v>
      </c>
      <c r="L827" s="171">
        <v>844.3</v>
      </c>
      <c r="M827" s="171">
        <v>865</v>
      </c>
      <c r="N827" s="171">
        <v>862.5</v>
      </c>
      <c r="O827" s="171">
        <v>858.1</v>
      </c>
      <c r="P827" s="171">
        <v>815.7</v>
      </c>
      <c r="Q827" s="171">
        <v>808.7</v>
      </c>
      <c r="R827" s="171">
        <v>812.4</v>
      </c>
      <c r="S827" s="171">
        <v>812.6</v>
      </c>
      <c r="T827" s="171">
        <v>798.4</v>
      </c>
      <c r="U827" s="171">
        <v>814</v>
      </c>
      <c r="V827" s="171">
        <v>791.7</v>
      </c>
      <c r="W827" s="171">
        <v>787.8</v>
      </c>
      <c r="X827" s="171">
        <v>803.8</v>
      </c>
      <c r="Y827" s="171">
        <v>802.3</v>
      </c>
      <c r="Z827" s="171">
        <v>800.7</v>
      </c>
      <c r="AA827" s="171">
        <v>810.1</v>
      </c>
      <c r="AB827" s="171">
        <v>813.4</v>
      </c>
      <c r="AC827" s="171">
        <v>808.5</v>
      </c>
      <c r="AD827" s="171">
        <v>811</v>
      </c>
      <c r="AE827" s="171">
        <v>781.8</v>
      </c>
      <c r="AF827" s="171">
        <v>781.8</v>
      </c>
      <c r="AG827" s="171">
        <v>781.2</v>
      </c>
      <c r="AL827"/>
    </row>
    <row r="828" spans="1:38" s="171" customFormat="1" ht="15">
      <c r="A828" s="171" t="s">
        <v>451</v>
      </c>
      <c r="B828" s="171" t="s">
        <v>313</v>
      </c>
      <c r="C828" s="171" t="s">
        <v>310</v>
      </c>
      <c r="D828" s="171" t="s">
        <v>310</v>
      </c>
      <c r="E828" s="171">
        <v>700.6</v>
      </c>
      <c r="F828" s="171">
        <v>701.5</v>
      </c>
      <c r="G828" s="171">
        <v>694.5</v>
      </c>
      <c r="H828" s="171">
        <v>696.7</v>
      </c>
      <c r="I828" s="171">
        <v>680.3</v>
      </c>
      <c r="J828" s="171">
        <v>683.1</v>
      </c>
      <c r="K828" s="171">
        <v>675.6</v>
      </c>
      <c r="L828" s="171">
        <v>694.6</v>
      </c>
      <c r="M828" s="171">
        <v>696.8</v>
      </c>
      <c r="N828" s="171">
        <v>685.3</v>
      </c>
      <c r="O828" s="171">
        <v>688.8</v>
      </c>
      <c r="P828" s="171">
        <v>693.5</v>
      </c>
      <c r="Q828" s="171">
        <v>704.3</v>
      </c>
      <c r="R828" s="171">
        <v>699.1</v>
      </c>
      <c r="S828" s="171">
        <v>697.6</v>
      </c>
      <c r="T828" s="171">
        <v>701.4</v>
      </c>
      <c r="U828" s="171">
        <v>712.3</v>
      </c>
      <c r="V828" s="171">
        <v>701.7</v>
      </c>
      <c r="W828" s="171">
        <v>704.2</v>
      </c>
      <c r="X828" s="171">
        <v>716.3</v>
      </c>
      <c r="Y828" s="171">
        <v>732.9</v>
      </c>
      <c r="Z828" s="171">
        <v>727.4</v>
      </c>
      <c r="AA828" s="171">
        <v>722.9</v>
      </c>
      <c r="AB828" s="171">
        <v>728.5</v>
      </c>
      <c r="AC828" s="171">
        <v>730.3</v>
      </c>
      <c r="AD828" s="171">
        <v>723.7</v>
      </c>
      <c r="AE828" s="171">
        <v>665.2</v>
      </c>
      <c r="AF828" s="171">
        <v>644.20000000000005</v>
      </c>
      <c r="AG828" s="171">
        <v>611.5</v>
      </c>
      <c r="AL828"/>
    </row>
    <row r="829" spans="1:38" s="171" customFormat="1" ht="15">
      <c r="A829" s="171" t="s">
        <v>451</v>
      </c>
      <c r="B829" s="171" t="s">
        <v>28</v>
      </c>
      <c r="C829" s="171" t="s">
        <v>310</v>
      </c>
      <c r="D829" s="171" t="s">
        <v>310</v>
      </c>
      <c r="E829" s="171">
        <v>529.5</v>
      </c>
      <c r="F829" s="171">
        <v>519.20000000000005</v>
      </c>
      <c r="G829" s="171">
        <v>518.29999999999995</v>
      </c>
      <c r="H829" s="171">
        <v>510.3</v>
      </c>
      <c r="I829" s="171">
        <v>512.70000000000005</v>
      </c>
      <c r="J829" s="171">
        <v>500.7</v>
      </c>
      <c r="K829" s="171">
        <v>475</v>
      </c>
      <c r="L829" s="171">
        <v>446.1</v>
      </c>
      <c r="M829" s="171">
        <v>458.6</v>
      </c>
      <c r="N829" s="171">
        <v>467</v>
      </c>
      <c r="O829" s="171">
        <v>436.8</v>
      </c>
      <c r="P829" s="171">
        <v>426.9</v>
      </c>
      <c r="Q829" s="171">
        <v>413.2</v>
      </c>
      <c r="R829" s="171">
        <v>409.6</v>
      </c>
      <c r="S829" s="171">
        <v>409.4</v>
      </c>
      <c r="T829" s="171">
        <v>404.6</v>
      </c>
      <c r="U829" s="171">
        <v>415.2</v>
      </c>
      <c r="V829" s="171">
        <v>405.6</v>
      </c>
      <c r="W829" s="171">
        <v>408.9</v>
      </c>
      <c r="X829" s="171">
        <v>415.6</v>
      </c>
      <c r="Y829" s="171">
        <v>413.9</v>
      </c>
      <c r="Z829" s="171">
        <v>413</v>
      </c>
      <c r="AA829" s="171">
        <v>412.1</v>
      </c>
      <c r="AB829" s="171">
        <v>411.9</v>
      </c>
      <c r="AC829" s="171">
        <v>411.5</v>
      </c>
      <c r="AD829" s="171">
        <v>412.2</v>
      </c>
      <c r="AE829" s="171">
        <v>405.5</v>
      </c>
      <c r="AF829" s="171">
        <v>397.6</v>
      </c>
      <c r="AG829" s="171">
        <v>397.6</v>
      </c>
      <c r="AL829"/>
    </row>
    <row r="830" spans="1:38" s="171" customFormat="1" ht="15">
      <c r="A830" s="171" t="s">
        <v>451</v>
      </c>
      <c r="B830" s="171" t="s">
        <v>316</v>
      </c>
      <c r="C830" s="171" t="s">
        <v>310</v>
      </c>
      <c r="D830" s="171" t="s">
        <v>310</v>
      </c>
      <c r="E830" s="171">
        <v>2775.5</v>
      </c>
      <c r="F830" s="171">
        <v>2624.9</v>
      </c>
      <c r="G830" s="171">
        <v>2282.6999999999998</v>
      </c>
      <c r="H830" s="171">
        <v>1486.3</v>
      </c>
      <c r="I830" s="171">
        <v>1264.3</v>
      </c>
      <c r="J830" s="171">
        <v>1461.1</v>
      </c>
      <c r="K830" s="171">
        <v>1369.1</v>
      </c>
      <c r="L830" s="171">
        <v>1606.1</v>
      </c>
      <c r="M830" s="171">
        <v>1334.6</v>
      </c>
      <c r="N830" s="171">
        <v>1350.2</v>
      </c>
      <c r="O830" s="171">
        <v>1135</v>
      </c>
      <c r="P830" s="171">
        <v>1233.9000000000001</v>
      </c>
      <c r="Q830" s="171">
        <v>1170.3</v>
      </c>
      <c r="R830" s="171">
        <v>1140</v>
      </c>
      <c r="S830" s="171">
        <v>1177</v>
      </c>
      <c r="T830" s="171">
        <v>1199.0999999999999</v>
      </c>
      <c r="U830" s="171">
        <v>1261.7</v>
      </c>
      <c r="V830" s="171">
        <v>1245.3</v>
      </c>
      <c r="W830" s="171">
        <v>1227</v>
      </c>
      <c r="X830" s="171">
        <v>1229.2</v>
      </c>
      <c r="Y830" s="171">
        <v>1238</v>
      </c>
      <c r="Z830" s="171">
        <v>1221.4000000000001</v>
      </c>
      <c r="AA830" s="171">
        <v>1182.3</v>
      </c>
      <c r="AB830" s="171">
        <v>1196.7</v>
      </c>
      <c r="AC830" s="171">
        <v>1172.9000000000001</v>
      </c>
      <c r="AD830" s="171">
        <v>1160</v>
      </c>
      <c r="AE830" s="171">
        <v>1000.7</v>
      </c>
      <c r="AF830" s="171">
        <v>986.8</v>
      </c>
      <c r="AG830" s="171">
        <v>986.8</v>
      </c>
      <c r="AL830"/>
    </row>
    <row r="831" spans="1:38" s="171" customFormat="1" ht="15">
      <c r="A831" s="171" t="s">
        <v>451</v>
      </c>
      <c r="B831" s="171" t="s">
        <v>318</v>
      </c>
      <c r="C831" s="171" t="s">
        <v>310</v>
      </c>
      <c r="D831" s="171" t="s">
        <v>310</v>
      </c>
      <c r="E831" s="171">
        <v>1154.3</v>
      </c>
      <c r="F831" s="171">
        <v>1134</v>
      </c>
      <c r="G831" s="171">
        <v>1242.7</v>
      </c>
      <c r="H831" s="171">
        <v>1208.3</v>
      </c>
      <c r="I831" s="171">
        <v>1188.5</v>
      </c>
      <c r="J831" s="171">
        <v>1301.9000000000001</v>
      </c>
      <c r="K831" s="171">
        <v>1304.2</v>
      </c>
      <c r="L831" s="171">
        <v>1484.9</v>
      </c>
      <c r="M831" s="171">
        <v>1309.0999999999999</v>
      </c>
      <c r="N831" s="171">
        <v>1319.4</v>
      </c>
      <c r="O831" s="171">
        <v>1147.0999999999999</v>
      </c>
      <c r="P831" s="171">
        <v>1252.5</v>
      </c>
      <c r="Q831" s="171">
        <v>1217.3</v>
      </c>
      <c r="R831" s="171">
        <v>1177.9000000000001</v>
      </c>
      <c r="S831" s="171">
        <v>1183.5</v>
      </c>
      <c r="T831" s="171">
        <v>1215.7</v>
      </c>
      <c r="U831" s="171">
        <v>1275</v>
      </c>
      <c r="V831" s="171">
        <v>1246.9000000000001</v>
      </c>
      <c r="W831" s="171">
        <v>1208.9000000000001</v>
      </c>
      <c r="X831" s="171">
        <v>1246.5</v>
      </c>
      <c r="Y831" s="171">
        <v>1290.5</v>
      </c>
      <c r="Z831" s="171">
        <v>1255.3</v>
      </c>
      <c r="AA831" s="171">
        <v>1198.8</v>
      </c>
      <c r="AB831" s="171">
        <v>1223.5999999999999</v>
      </c>
      <c r="AC831" s="171">
        <v>1212.5</v>
      </c>
      <c r="AD831" s="171">
        <v>1209.5999999999999</v>
      </c>
      <c r="AE831" s="171">
        <v>1039.8</v>
      </c>
      <c r="AF831" s="171">
        <v>1015.5</v>
      </c>
      <c r="AG831" s="171">
        <v>1019.8</v>
      </c>
      <c r="AL831"/>
    </row>
    <row r="832" spans="1:38" s="171" customFormat="1" ht="15">
      <c r="A832" s="171" t="s">
        <v>452</v>
      </c>
      <c r="B832" s="171" t="s">
        <v>309</v>
      </c>
      <c r="C832" s="171" t="s">
        <v>310</v>
      </c>
      <c r="D832" s="171" t="s">
        <v>310</v>
      </c>
      <c r="E832" s="171">
        <v>88.2</v>
      </c>
      <c r="F832" s="171">
        <v>65.599999999999994</v>
      </c>
      <c r="G832" s="171">
        <v>39.799999999999997</v>
      </c>
      <c r="H832" s="171">
        <v>36</v>
      </c>
      <c r="I832" s="171">
        <v>36.6</v>
      </c>
      <c r="J832" s="171">
        <v>46.3</v>
      </c>
      <c r="K832" s="171">
        <v>45</v>
      </c>
      <c r="L832" s="171">
        <v>41.6</v>
      </c>
      <c r="M832" s="171">
        <v>37.799999999999997</v>
      </c>
      <c r="N832" s="171">
        <v>36.200000000000003</v>
      </c>
      <c r="O832" s="171">
        <v>28.6</v>
      </c>
      <c r="P832" s="171">
        <v>28.8</v>
      </c>
      <c r="Q832" s="171">
        <v>33.6</v>
      </c>
      <c r="R832" s="171">
        <v>32.5</v>
      </c>
      <c r="S832" s="171">
        <v>32.9</v>
      </c>
      <c r="T832" s="171">
        <v>16.899999999999999</v>
      </c>
      <c r="U832" s="171">
        <v>11.9</v>
      </c>
      <c r="V832" s="171">
        <v>5</v>
      </c>
      <c r="W832" s="171">
        <v>2.2000000000000002</v>
      </c>
      <c r="X832" s="171">
        <v>2.2000000000000002</v>
      </c>
      <c r="Y832" s="171">
        <v>2.8</v>
      </c>
      <c r="Z832" s="171">
        <v>3.9</v>
      </c>
      <c r="AA832" s="171">
        <v>11.8</v>
      </c>
      <c r="AB832" s="171">
        <v>16.399999999999999</v>
      </c>
      <c r="AC832" s="171">
        <v>29.9</v>
      </c>
      <c r="AD832" s="171">
        <v>52.2</v>
      </c>
      <c r="AE832" s="171">
        <v>72.900000000000006</v>
      </c>
      <c r="AF832" s="171">
        <v>85.7</v>
      </c>
      <c r="AG832" s="171" t="s">
        <v>310</v>
      </c>
      <c r="AL832"/>
    </row>
    <row r="833" spans="1:38" s="171" customFormat="1" ht="15">
      <c r="A833" s="171" t="s">
        <v>452</v>
      </c>
      <c r="B833" s="171" t="s">
        <v>311</v>
      </c>
      <c r="C833" s="171" t="s">
        <v>310</v>
      </c>
      <c r="D833" s="171" t="s">
        <v>310</v>
      </c>
      <c r="E833" s="171">
        <v>0</v>
      </c>
      <c r="F833" s="171">
        <v>0</v>
      </c>
      <c r="G833" s="171">
        <v>0</v>
      </c>
      <c r="H833" s="171">
        <v>0</v>
      </c>
      <c r="I833" s="171">
        <v>0</v>
      </c>
      <c r="J833" s="171">
        <v>0</v>
      </c>
      <c r="K833" s="171">
        <v>0</v>
      </c>
      <c r="L833" s="171">
        <v>0</v>
      </c>
      <c r="M833" s="171">
        <v>0</v>
      </c>
      <c r="N833" s="171">
        <v>0</v>
      </c>
      <c r="O833" s="171">
        <v>0</v>
      </c>
      <c r="P833" s="171">
        <v>0</v>
      </c>
      <c r="Q833" s="171">
        <v>0</v>
      </c>
      <c r="R833" s="171">
        <v>0</v>
      </c>
      <c r="S833" s="171">
        <v>0</v>
      </c>
      <c r="T833" s="171">
        <v>0</v>
      </c>
      <c r="U833" s="171">
        <v>0</v>
      </c>
      <c r="V833" s="171">
        <v>0</v>
      </c>
      <c r="W833" s="171">
        <v>0</v>
      </c>
      <c r="X833" s="171">
        <v>0</v>
      </c>
      <c r="Y833" s="171">
        <v>0</v>
      </c>
      <c r="Z833" s="171">
        <v>424.5</v>
      </c>
      <c r="AA833" s="171">
        <v>424.7</v>
      </c>
      <c r="AB833" s="171">
        <v>498.4</v>
      </c>
      <c r="AC833" s="171">
        <v>500.8</v>
      </c>
      <c r="AD833" s="171">
        <v>657.5</v>
      </c>
      <c r="AE833" s="171">
        <v>708.3</v>
      </c>
      <c r="AF833" s="171">
        <v>708.3</v>
      </c>
      <c r="AG833" s="171" t="s">
        <v>310</v>
      </c>
      <c r="AL833"/>
    </row>
    <row r="834" spans="1:38" s="171" customFormat="1" ht="15">
      <c r="A834" s="171" t="s">
        <v>452</v>
      </c>
      <c r="B834" s="171" t="s">
        <v>313</v>
      </c>
      <c r="C834" s="171" t="s">
        <v>310</v>
      </c>
      <c r="D834" s="171" t="s">
        <v>310</v>
      </c>
      <c r="E834" s="171">
        <v>0</v>
      </c>
      <c r="F834" s="171">
        <v>0</v>
      </c>
      <c r="G834" s="171">
        <v>0</v>
      </c>
      <c r="H834" s="171">
        <v>0</v>
      </c>
      <c r="I834" s="171">
        <v>0</v>
      </c>
      <c r="J834" s="171">
        <v>0</v>
      </c>
      <c r="K834" s="171">
        <v>0</v>
      </c>
      <c r="L834" s="171">
        <v>0</v>
      </c>
      <c r="M834" s="171">
        <v>0</v>
      </c>
      <c r="N834" s="171">
        <v>0</v>
      </c>
      <c r="O834" s="171">
        <v>0</v>
      </c>
      <c r="P834" s="171">
        <v>0</v>
      </c>
      <c r="Q834" s="171">
        <v>0</v>
      </c>
      <c r="R834" s="171">
        <v>0</v>
      </c>
      <c r="S834" s="171">
        <v>0</v>
      </c>
      <c r="T834" s="171">
        <v>0</v>
      </c>
      <c r="U834" s="171">
        <v>0</v>
      </c>
      <c r="V834" s="171">
        <v>0</v>
      </c>
      <c r="W834" s="171">
        <v>0</v>
      </c>
      <c r="X834" s="171">
        <v>0</v>
      </c>
      <c r="Y834" s="171">
        <v>0</v>
      </c>
      <c r="Z834" s="171">
        <v>0</v>
      </c>
      <c r="AA834" s="171">
        <v>0</v>
      </c>
      <c r="AB834" s="171">
        <v>0</v>
      </c>
      <c r="AC834" s="171">
        <v>0</v>
      </c>
      <c r="AD834" s="171">
        <v>0</v>
      </c>
      <c r="AE834" s="171">
        <v>0</v>
      </c>
      <c r="AF834" s="171">
        <v>0</v>
      </c>
      <c r="AG834" s="171" t="s">
        <v>310</v>
      </c>
      <c r="AL834"/>
    </row>
    <row r="835" spans="1:38" s="171" customFormat="1" ht="15">
      <c r="A835" s="171" t="s">
        <v>452</v>
      </c>
      <c r="B835" s="171" t="s">
        <v>28</v>
      </c>
      <c r="C835" s="171" t="s">
        <v>310</v>
      </c>
      <c r="D835" s="171" t="s">
        <v>310</v>
      </c>
      <c r="E835" s="171">
        <v>519.29999999999995</v>
      </c>
      <c r="F835" s="171">
        <v>519.29999999999995</v>
      </c>
      <c r="G835" s="171">
        <v>519.29999999999995</v>
      </c>
      <c r="H835" s="171">
        <v>518</v>
      </c>
      <c r="I835" s="171">
        <v>518</v>
      </c>
      <c r="J835" s="171">
        <v>519.29999999999995</v>
      </c>
      <c r="K835" s="171">
        <v>519.4</v>
      </c>
      <c r="L835" s="171">
        <v>519.29999999999995</v>
      </c>
      <c r="M835" s="171">
        <v>519.29999999999995</v>
      </c>
      <c r="N835" s="171">
        <v>519.29999999999995</v>
      </c>
      <c r="O835" s="171">
        <v>429.8</v>
      </c>
      <c r="P835" s="171">
        <v>424.2</v>
      </c>
      <c r="Q835" s="171">
        <v>503.5</v>
      </c>
      <c r="R835" s="171">
        <v>500.9</v>
      </c>
      <c r="S835" s="171">
        <v>461.8</v>
      </c>
      <c r="T835" s="171">
        <v>252.5</v>
      </c>
      <c r="U835" s="171">
        <v>252.5</v>
      </c>
      <c r="V835" s="171">
        <v>252.4</v>
      </c>
      <c r="W835" s="171">
        <v>252.3</v>
      </c>
      <c r="X835" s="171">
        <v>252.6</v>
      </c>
      <c r="Y835" s="171">
        <v>252.6</v>
      </c>
      <c r="Z835" s="171">
        <v>0</v>
      </c>
      <c r="AA835" s="171">
        <v>0</v>
      </c>
      <c r="AB835" s="171">
        <v>0</v>
      </c>
      <c r="AC835" s="171">
        <v>0</v>
      </c>
      <c r="AD835" s="171">
        <v>0</v>
      </c>
      <c r="AE835" s="171">
        <v>0</v>
      </c>
      <c r="AF835" s="171">
        <v>1259.4000000000001</v>
      </c>
      <c r="AG835" s="171" t="s">
        <v>310</v>
      </c>
      <c r="AL835"/>
    </row>
    <row r="836" spans="1:38" s="171" customFormat="1" ht="15">
      <c r="A836" s="171" t="s">
        <v>452</v>
      </c>
      <c r="B836" s="171" t="s">
        <v>316</v>
      </c>
      <c r="C836" s="171" t="s">
        <v>310</v>
      </c>
      <c r="D836" s="171" t="s">
        <v>310</v>
      </c>
      <c r="E836" s="171">
        <v>0</v>
      </c>
      <c r="F836" s="171">
        <v>0</v>
      </c>
      <c r="G836" s="171">
        <v>0</v>
      </c>
      <c r="H836" s="171">
        <v>0</v>
      </c>
      <c r="I836" s="171">
        <v>0</v>
      </c>
      <c r="J836" s="171">
        <v>0</v>
      </c>
      <c r="K836" s="171">
        <v>0</v>
      </c>
      <c r="L836" s="171">
        <v>0</v>
      </c>
      <c r="M836" s="171">
        <v>0</v>
      </c>
      <c r="N836" s="171">
        <v>0</v>
      </c>
      <c r="O836" s="171">
        <v>0</v>
      </c>
      <c r="P836" s="171">
        <v>0</v>
      </c>
      <c r="Q836" s="171">
        <v>0</v>
      </c>
      <c r="R836" s="171">
        <v>0</v>
      </c>
      <c r="S836" s="171">
        <v>0</v>
      </c>
      <c r="T836" s="171">
        <v>0</v>
      </c>
      <c r="U836" s="171">
        <v>0</v>
      </c>
      <c r="V836" s="171">
        <v>0</v>
      </c>
      <c r="W836" s="171">
        <v>0</v>
      </c>
      <c r="X836" s="171">
        <v>0</v>
      </c>
      <c r="Y836" s="171">
        <v>0</v>
      </c>
      <c r="Z836" s="171">
        <v>0</v>
      </c>
      <c r="AA836" s="171">
        <v>0</v>
      </c>
      <c r="AB836" s="171">
        <v>0</v>
      </c>
      <c r="AC836" s="171">
        <v>0</v>
      </c>
      <c r="AD836" s="171">
        <v>0</v>
      </c>
      <c r="AE836" s="171">
        <v>0</v>
      </c>
      <c r="AF836" s="171">
        <v>0</v>
      </c>
      <c r="AG836" s="171" t="s">
        <v>310</v>
      </c>
      <c r="AL836"/>
    </row>
    <row r="837" spans="1:38" s="171" customFormat="1" ht="15">
      <c r="A837" s="171" t="s">
        <v>452</v>
      </c>
      <c r="B837" s="171" t="s">
        <v>318</v>
      </c>
      <c r="C837" s="171" t="s">
        <v>310</v>
      </c>
      <c r="D837" s="171" t="s">
        <v>310</v>
      </c>
      <c r="E837" s="171">
        <v>0</v>
      </c>
      <c r="F837" s="171">
        <v>0</v>
      </c>
      <c r="G837" s="171">
        <v>0</v>
      </c>
      <c r="H837" s="171">
        <v>0</v>
      </c>
      <c r="I837" s="171">
        <v>0</v>
      </c>
      <c r="J837" s="171">
        <v>0</v>
      </c>
      <c r="K837" s="171">
        <v>0</v>
      </c>
      <c r="L837" s="171">
        <v>0</v>
      </c>
      <c r="M837" s="171">
        <v>0</v>
      </c>
      <c r="N837" s="171">
        <v>0</v>
      </c>
      <c r="O837" s="171">
        <v>0</v>
      </c>
      <c r="P837" s="171">
        <v>0</v>
      </c>
      <c r="Q837" s="171">
        <v>0</v>
      </c>
      <c r="R837" s="171">
        <v>0</v>
      </c>
      <c r="S837" s="171">
        <v>0</v>
      </c>
      <c r="T837" s="171">
        <v>0</v>
      </c>
      <c r="U837" s="171">
        <v>0</v>
      </c>
      <c r="V837" s="171">
        <v>0</v>
      </c>
      <c r="W837" s="171">
        <v>0</v>
      </c>
      <c r="X837" s="171">
        <v>0</v>
      </c>
      <c r="Y837" s="171">
        <v>0</v>
      </c>
      <c r="Z837" s="171">
        <v>0</v>
      </c>
      <c r="AA837" s="171">
        <v>0</v>
      </c>
      <c r="AB837" s="171">
        <v>0</v>
      </c>
      <c r="AC837" s="171">
        <v>0</v>
      </c>
      <c r="AD837" s="171">
        <v>0</v>
      </c>
      <c r="AE837" s="171">
        <v>0</v>
      </c>
      <c r="AF837" s="171">
        <v>0</v>
      </c>
      <c r="AG837" s="171" t="s">
        <v>310</v>
      </c>
      <c r="AL837"/>
    </row>
    <row r="838" spans="1:38" s="171" customFormat="1" ht="15">
      <c r="A838" s="171" t="s">
        <v>453</v>
      </c>
      <c r="B838" s="171" t="s">
        <v>309</v>
      </c>
      <c r="C838" s="171" t="s">
        <v>310</v>
      </c>
      <c r="D838" s="171" t="s">
        <v>310</v>
      </c>
      <c r="E838" s="171">
        <v>137.80000000000001</v>
      </c>
      <c r="F838" s="171">
        <v>162</v>
      </c>
      <c r="G838" s="171">
        <v>224.9</v>
      </c>
      <c r="H838" s="171">
        <v>286.2</v>
      </c>
      <c r="I838" s="171">
        <v>194.1</v>
      </c>
      <c r="J838" s="171">
        <v>228.9</v>
      </c>
      <c r="K838" s="171">
        <v>35.299999999999997</v>
      </c>
      <c r="L838" s="171">
        <v>63.4</v>
      </c>
      <c r="M838" s="171">
        <v>132.4</v>
      </c>
      <c r="N838" s="171">
        <v>56.1</v>
      </c>
      <c r="O838" s="171">
        <v>42.3</v>
      </c>
      <c r="P838" s="171">
        <v>43.2</v>
      </c>
      <c r="Q838" s="171">
        <v>374.8</v>
      </c>
      <c r="R838" s="171">
        <v>380.4</v>
      </c>
      <c r="S838" s="171">
        <v>459.7</v>
      </c>
      <c r="T838" s="171">
        <v>330.8</v>
      </c>
      <c r="U838" s="171">
        <v>281.39999999999998</v>
      </c>
      <c r="V838" s="171">
        <v>253.9</v>
      </c>
      <c r="W838" s="171">
        <v>276.39999999999998</v>
      </c>
      <c r="X838" s="171">
        <v>371.1</v>
      </c>
      <c r="Y838" s="171">
        <v>439.5</v>
      </c>
      <c r="Z838" s="171">
        <v>475.4</v>
      </c>
      <c r="AA838" s="171">
        <v>386.9</v>
      </c>
      <c r="AB838" s="171">
        <v>422.2</v>
      </c>
      <c r="AC838" s="171">
        <v>355.5</v>
      </c>
      <c r="AD838" s="171">
        <v>344.2</v>
      </c>
      <c r="AE838" s="171">
        <v>363.3</v>
      </c>
      <c r="AF838" s="171">
        <v>397.1</v>
      </c>
      <c r="AG838" s="171" t="s">
        <v>310</v>
      </c>
      <c r="AL838"/>
    </row>
    <row r="839" spans="1:38" s="171" customFormat="1" ht="15">
      <c r="A839" s="171" t="s">
        <v>453</v>
      </c>
      <c r="B839" s="171" t="s">
        <v>311</v>
      </c>
      <c r="C839" s="171" t="s">
        <v>310</v>
      </c>
      <c r="D839" s="171" t="s">
        <v>310</v>
      </c>
      <c r="E839" s="171">
        <v>0</v>
      </c>
      <c r="F839" s="171">
        <v>1144.0999999999999</v>
      </c>
      <c r="G839" s="171">
        <v>1126.5</v>
      </c>
      <c r="H839" s="171">
        <v>1139</v>
      </c>
      <c r="I839" s="171">
        <v>1129.3</v>
      </c>
      <c r="J839" s="171">
        <v>1131</v>
      </c>
      <c r="K839" s="171">
        <v>1142.4000000000001</v>
      </c>
      <c r="L839" s="171">
        <v>1133.2</v>
      </c>
      <c r="M839" s="171">
        <v>1129.3</v>
      </c>
      <c r="N839" s="171">
        <v>1139</v>
      </c>
      <c r="O839" s="171">
        <v>1139</v>
      </c>
      <c r="P839" s="171">
        <v>1136.8</v>
      </c>
      <c r="Q839" s="171">
        <v>1135.2</v>
      </c>
      <c r="R839" s="171">
        <v>1131</v>
      </c>
      <c r="S839" s="171">
        <v>1118.5999999999999</v>
      </c>
      <c r="T839" s="171">
        <v>1152.5</v>
      </c>
      <c r="U839" s="171">
        <v>1156.0999999999999</v>
      </c>
      <c r="V839" s="171">
        <v>0</v>
      </c>
      <c r="W839" s="171">
        <v>0</v>
      </c>
      <c r="X839" s="171">
        <v>0</v>
      </c>
      <c r="Y839" s="171">
        <v>0</v>
      </c>
      <c r="Z839" s="171">
        <v>0</v>
      </c>
      <c r="AA839" s="171">
        <v>0</v>
      </c>
      <c r="AB839" s="171">
        <v>0</v>
      </c>
      <c r="AC839" s="171">
        <v>0</v>
      </c>
      <c r="AD839" s="171">
        <v>0</v>
      </c>
      <c r="AE839" s="171">
        <v>0</v>
      </c>
      <c r="AF839" s="171">
        <v>0</v>
      </c>
      <c r="AG839" s="171" t="s">
        <v>310</v>
      </c>
      <c r="AL839"/>
    </row>
    <row r="840" spans="1:38" s="171" customFormat="1" ht="15">
      <c r="A840" s="171" t="s">
        <v>453</v>
      </c>
      <c r="B840" s="171" t="s">
        <v>313</v>
      </c>
      <c r="C840" s="171" t="s">
        <v>310</v>
      </c>
      <c r="D840" s="171" t="s">
        <v>310</v>
      </c>
      <c r="E840" s="171">
        <v>1507.6</v>
      </c>
      <c r="F840" s="171">
        <v>1506.8</v>
      </c>
      <c r="G840" s="171">
        <v>1508.2</v>
      </c>
      <c r="H840" s="171">
        <v>1500.8</v>
      </c>
      <c r="I840" s="171">
        <v>1505.4</v>
      </c>
      <c r="J840" s="171">
        <v>915.9</v>
      </c>
      <c r="K840" s="171">
        <v>890.6</v>
      </c>
      <c r="L840" s="171">
        <v>930.8</v>
      </c>
      <c r="M840" s="171">
        <v>932</v>
      </c>
      <c r="N840" s="171">
        <v>979.4</v>
      </c>
      <c r="O840" s="171">
        <v>0</v>
      </c>
      <c r="P840" s="171">
        <v>867.2</v>
      </c>
      <c r="Q840" s="171">
        <v>1081.4000000000001</v>
      </c>
      <c r="R840" s="171">
        <v>1108.2</v>
      </c>
      <c r="S840" s="171">
        <v>1099.5</v>
      </c>
      <c r="T840" s="171">
        <v>957.2</v>
      </c>
      <c r="U840" s="171">
        <v>946.6</v>
      </c>
      <c r="V840" s="171">
        <v>979.4</v>
      </c>
      <c r="W840" s="171">
        <v>1021.7</v>
      </c>
      <c r="X840" s="171">
        <v>1016.5</v>
      </c>
      <c r="Y840" s="171">
        <v>1044.4000000000001</v>
      </c>
      <c r="Z840" s="171">
        <v>987.9</v>
      </c>
      <c r="AA840" s="171">
        <v>1013.7</v>
      </c>
      <c r="AB840" s="171">
        <v>990.4</v>
      </c>
      <c r="AC840" s="171">
        <v>915.1</v>
      </c>
      <c r="AD840" s="171">
        <v>897.8</v>
      </c>
      <c r="AE840" s="171">
        <v>891.9</v>
      </c>
      <c r="AF840" s="171">
        <v>892.2</v>
      </c>
      <c r="AG840" s="171" t="s">
        <v>310</v>
      </c>
      <c r="AL840"/>
    </row>
    <row r="841" spans="1:38" s="171" customFormat="1" ht="15">
      <c r="A841" s="171" t="s">
        <v>453</v>
      </c>
      <c r="B841" s="171" t="s">
        <v>28</v>
      </c>
      <c r="C841" s="171" t="s">
        <v>310</v>
      </c>
      <c r="D841" s="171" t="s">
        <v>310</v>
      </c>
      <c r="E841" s="171">
        <v>0</v>
      </c>
      <c r="F841" s="171">
        <v>0</v>
      </c>
      <c r="G841" s="171">
        <v>0</v>
      </c>
      <c r="H841" s="171">
        <v>0</v>
      </c>
      <c r="I841" s="171">
        <v>0</v>
      </c>
      <c r="J841" s="171">
        <v>0</v>
      </c>
      <c r="K841" s="171">
        <v>0</v>
      </c>
      <c r="L841" s="171">
        <v>0</v>
      </c>
      <c r="M841" s="171">
        <v>0</v>
      </c>
      <c r="N841" s="171">
        <v>0</v>
      </c>
      <c r="O841" s="171">
        <v>0</v>
      </c>
      <c r="P841" s="171">
        <v>0</v>
      </c>
      <c r="Q841" s="171">
        <v>560.4</v>
      </c>
      <c r="R841" s="171">
        <v>571.6</v>
      </c>
      <c r="S841" s="171">
        <v>619</v>
      </c>
      <c r="T841" s="171">
        <v>773.4</v>
      </c>
      <c r="U841" s="171">
        <v>650.29999999999995</v>
      </c>
      <c r="V841" s="171">
        <v>551.9</v>
      </c>
      <c r="W841" s="171">
        <v>540.4</v>
      </c>
      <c r="X841" s="171">
        <v>545.29999999999995</v>
      </c>
      <c r="Y841" s="171">
        <v>538</v>
      </c>
      <c r="Z841" s="171">
        <v>544.6</v>
      </c>
      <c r="AA841" s="171">
        <v>550.29999999999995</v>
      </c>
      <c r="AB841" s="171">
        <v>448.6</v>
      </c>
      <c r="AC841" s="171">
        <v>384.6</v>
      </c>
      <c r="AD841" s="171">
        <v>371.6</v>
      </c>
      <c r="AE841" s="171">
        <v>351.3</v>
      </c>
      <c r="AF841" s="171">
        <v>462.6</v>
      </c>
      <c r="AG841" s="171" t="s">
        <v>310</v>
      </c>
      <c r="AL841"/>
    </row>
    <row r="842" spans="1:38" s="171" customFormat="1" ht="15">
      <c r="A842" s="171" t="s">
        <v>453</v>
      </c>
      <c r="B842" s="171" t="s">
        <v>316</v>
      </c>
      <c r="C842" s="171" t="s">
        <v>310</v>
      </c>
      <c r="D842" s="171" t="s">
        <v>310</v>
      </c>
      <c r="E842" s="171">
        <v>0</v>
      </c>
      <c r="F842" s="171">
        <v>0</v>
      </c>
      <c r="G842" s="171">
        <v>0</v>
      </c>
      <c r="H842" s="171">
        <v>0</v>
      </c>
      <c r="I842" s="171">
        <v>0</v>
      </c>
      <c r="J842" s="171">
        <v>0</v>
      </c>
      <c r="K842" s="171">
        <v>0</v>
      </c>
      <c r="L842" s="171">
        <v>0</v>
      </c>
      <c r="M842" s="171">
        <v>0</v>
      </c>
      <c r="N842" s="171">
        <v>0</v>
      </c>
      <c r="O842" s="171">
        <v>0</v>
      </c>
      <c r="P842" s="171">
        <v>0</v>
      </c>
      <c r="Q842" s="171">
        <v>0</v>
      </c>
      <c r="R842" s="171">
        <v>0</v>
      </c>
      <c r="S842" s="171">
        <v>0</v>
      </c>
      <c r="T842" s="171">
        <v>0</v>
      </c>
      <c r="U842" s="171">
        <v>0</v>
      </c>
      <c r="V842" s="171">
        <v>0</v>
      </c>
      <c r="W842" s="171">
        <v>0</v>
      </c>
      <c r="X842" s="171">
        <v>0</v>
      </c>
      <c r="Y842" s="171">
        <v>0</v>
      </c>
      <c r="Z842" s="171">
        <v>0</v>
      </c>
      <c r="AA842" s="171">
        <v>0</v>
      </c>
      <c r="AB842" s="171">
        <v>0</v>
      </c>
      <c r="AC842" s="171">
        <v>0</v>
      </c>
      <c r="AD842" s="171">
        <v>0</v>
      </c>
      <c r="AE842" s="171">
        <v>0</v>
      </c>
      <c r="AF842" s="171">
        <v>0</v>
      </c>
      <c r="AG842" s="171" t="s">
        <v>310</v>
      </c>
      <c r="AL842"/>
    </row>
    <row r="843" spans="1:38" s="171" customFormat="1" ht="15">
      <c r="A843" s="171" t="s">
        <v>453</v>
      </c>
      <c r="B843" s="171" t="s">
        <v>318</v>
      </c>
      <c r="C843" s="171" t="s">
        <v>310</v>
      </c>
      <c r="D843" s="171" t="s">
        <v>310</v>
      </c>
      <c r="E843" s="171">
        <v>0</v>
      </c>
      <c r="F843" s="171">
        <v>0</v>
      </c>
      <c r="G843" s="171">
        <v>0</v>
      </c>
      <c r="H843" s="171">
        <v>0</v>
      </c>
      <c r="I843" s="171">
        <v>0</v>
      </c>
      <c r="J843" s="171">
        <v>0</v>
      </c>
      <c r="K843" s="171">
        <v>0</v>
      </c>
      <c r="L843" s="171">
        <v>0</v>
      </c>
      <c r="M843" s="171">
        <v>0</v>
      </c>
      <c r="N843" s="171">
        <v>0</v>
      </c>
      <c r="O843" s="171">
        <v>0</v>
      </c>
      <c r="P843" s="171">
        <v>0</v>
      </c>
      <c r="Q843" s="171">
        <v>0</v>
      </c>
      <c r="R843" s="171">
        <v>0</v>
      </c>
      <c r="S843" s="171">
        <v>0</v>
      </c>
      <c r="T843" s="171">
        <v>0</v>
      </c>
      <c r="U843" s="171">
        <v>0</v>
      </c>
      <c r="V843" s="171">
        <v>0</v>
      </c>
      <c r="W843" s="171">
        <v>2016</v>
      </c>
      <c r="X843" s="171">
        <v>2016</v>
      </c>
      <c r="Y843" s="171">
        <v>2016</v>
      </c>
      <c r="Z843" s="171">
        <v>2016</v>
      </c>
      <c r="AA843" s="171">
        <v>2016</v>
      </c>
      <c r="AB843" s="171">
        <v>2016</v>
      </c>
      <c r="AC843" s="171">
        <v>2016</v>
      </c>
      <c r="AD843" s="171">
        <v>2016</v>
      </c>
      <c r="AE843" s="171">
        <v>2016</v>
      </c>
      <c r="AF843" s="171">
        <v>2016</v>
      </c>
      <c r="AG843" s="171" t="s">
        <v>310</v>
      </c>
      <c r="AL843"/>
    </row>
    <row r="844" spans="1:38" s="171" customFormat="1" ht="15">
      <c r="A844" s="171" t="s">
        <v>454</v>
      </c>
      <c r="B844" s="171" t="s">
        <v>309</v>
      </c>
      <c r="C844" s="171" t="s">
        <v>310</v>
      </c>
      <c r="D844" s="171" t="s">
        <v>310</v>
      </c>
      <c r="E844" s="171">
        <v>653.79999999999995</v>
      </c>
      <c r="F844" s="171">
        <v>637.1</v>
      </c>
      <c r="G844" s="171">
        <v>630.29999999999995</v>
      </c>
      <c r="H844" s="171">
        <v>612.4</v>
      </c>
      <c r="I844" s="171">
        <v>616.4</v>
      </c>
      <c r="J844" s="171">
        <v>640.9</v>
      </c>
      <c r="K844" s="171">
        <v>614.20000000000005</v>
      </c>
      <c r="L844" s="171">
        <v>602.79999999999995</v>
      </c>
      <c r="M844" s="171">
        <v>573.20000000000005</v>
      </c>
      <c r="N844" s="171">
        <v>572.4</v>
      </c>
      <c r="O844" s="171">
        <v>553.1</v>
      </c>
      <c r="P844" s="171">
        <v>538.29999999999995</v>
      </c>
      <c r="Q844" s="171">
        <v>546.5</v>
      </c>
      <c r="R844" s="171">
        <v>540.70000000000005</v>
      </c>
      <c r="S844" s="171">
        <v>516</v>
      </c>
      <c r="T844" s="171">
        <v>552</v>
      </c>
      <c r="U844" s="171">
        <v>535</v>
      </c>
      <c r="V844" s="171">
        <v>519.1</v>
      </c>
      <c r="W844" s="171">
        <v>518.5</v>
      </c>
      <c r="X844" s="171">
        <v>529.20000000000005</v>
      </c>
      <c r="Y844" s="171">
        <v>509.9</v>
      </c>
      <c r="Z844" s="171">
        <v>530.79999999999995</v>
      </c>
      <c r="AA844" s="171">
        <v>536.4</v>
      </c>
      <c r="AB844" s="171">
        <v>512.70000000000005</v>
      </c>
      <c r="AC844" s="171">
        <v>488.1</v>
      </c>
      <c r="AD844" s="171">
        <v>484.3</v>
      </c>
      <c r="AE844" s="171">
        <v>479.4</v>
      </c>
      <c r="AF844" s="171">
        <v>460.6</v>
      </c>
      <c r="AG844" s="171" t="s">
        <v>310</v>
      </c>
      <c r="AL844"/>
    </row>
    <row r="845" spans="1:38" s="171" customFormat="1" ht="15">
      <c r="A845" s="171" t="s">
        <v>454</v>
      </c>
      <c r="B845" s="171" t="s">
        <v>311</v>
      </c>
      <c r="C845" s="171" t="s">
        <v>310</v>
      </c>
      <c r="D845" s="171" t="s">
        <v>310</v>
      </c>
      <c r="E845" s="171">
        <v>910.9</v>
      </c>
      <c r="F845" s="171">
        <v>928.3</v>
      </c>
      <c r="G845" s="171">
        <v>938.5</v>
      </c>
      <c r="H845" s="171">
        <v>1002.5</v>
      </c>
      <c r="I845" s="171">
        <v>1023.8</v>
      </c>
      <c r="J845" s="171">
        <v>1044.9000000000001</v>
      </c>
      <c r="K845" s="171">
        <v>1023.8</v>
      </c>
      <c r="L845" s="171">
        <v>996.4</v>
      </c>
      <c r="M845" s="171">
        <v>998.9</v>
      </c>
      <c r="N845" s="171">
        <v>995.9</v>
      </c>
      <c r="O845" s="171">
        <v>1010.8</v>
      </c>
      <c r="P845" s="171">
        <v>1027.7</v>
      </c>
      <c r="Q845" s="171">
        <v>1037</v>
      </c>
      <c r="R845" s="171">
        <v>1015.6</v>
      </c>
      <c r="S845" s="171">
        <v>843.8</v>
      </c>
      <c r="T845" s="171">
        <v>1008.4</v>
      </c>
      <c r="U845" s="171">
        <v>977</v>
      </c>
      <c r="V845" s="171">
        <v>948.8</v>
      </c>
      <c r="W845" s="171">
        <v>962.5</v>
      </c>
      <c r="X845" s="171">
        <v>1075.2</v>
      </c>
      <c r="Y845" s="171">
        <v>1058.0999999999999</v>
      </c>
      <c r="Z845" s="171">
        <v>1052.8</v>
      </c>
      <c r="AA845" s="171">
        <v>1038.8</v>
      </c>
      <c r="AB845" s="171">
        <v>1021.7</v>
      </c>
      <c r="AC845" s="171">
        <v>1022.1</v>
      </c>
      <c r="AD845" s="171">
        <v>1015.9</v>
      </c>
      <c r="AE845" s="171">
        <v>1003.7</v>
      </c>
      <c r="AF845" s="171">
        <v>971.9</v>
      </c>
      <c r="AG845" s="171" t="s">
        <v>310</v>
      </c>
      <c r="AL845"/>
    </row>
    <row r="846" spans="1:38" s="171" customFormat="1" ht="15">
      <c r="A846" s="171" t="s">
        <v>454</v>
      </c>
      <c r="B846" s="171" t="s">
        <v>313</v>
      </c>
      <c r="C846" s="171" t="s">
        <v>310</v>
      </c>
      <c r="D846" s="171" t="s">
        <v>310</v>
      </c>
      <c r="E846" s="171">
        <v>771.3</v>
      </c>
      <c r="F846" s="171">
        <v>772.2</v>
      </c>
      <c r="G846" s="171">
        <v>759.1</v>
      </c>
      <c r="H846" s="171">
        <v>748.4</v>
      </c>
      <c r="I846" s="171">
        <v>749</v>
      </c>
      <c r="J846" s="171">
        <v>754.3</v>
      </c>
      <c r="K846" s="171">
        <v>749.7</v>
      </c>
      <c r="L846" s="171">
        <v>753.9</v>
      </c>
      <c r="M846" s="171">
        <v>760.6</v>
      </c>
      <c r="N846" s="171">
        <v>822.5</v>
      </c>
      <c r="O846" s="171">
        <v>766.8</v>
      </c>
      <c r="P846" s="171">
        <v>737.7</v>
      </c>
      <c r="Q846" s="171">
        <v>725.5</v>
      </c>
      <c r="R846" s="171">
        <v>740.2</v>
      </c>
      <c r="S846" s="171">
        <v>748.2</v>
      </c>
      <c r="T846" s="171">
        <v>743.6</v>
      </c>
      <c r="U846" s="171">
        <v>784.2</v>
      </c>
      <c r="V846" s="171">
        <v>865</v>
      </c>
      <c r="W846" s="171">
        <v>779</v>
      </c>
      <c r="X846" s="171">
        <v>828.1</v>
      </c>
      <c r="Y846" s="171">
        <v>822.5</v>
      </c>
      <c r="Z846" s="171">
        <v>764.2</v>
      </c>
      <c r="AA846" s="171">
        <v>686.4</v>
      </c>
      <c r="AB846" s="171">
        <v>689.6</v>
      </c>
      <c r="AC846" s="171">
        <v>705.1</v>
      </c>
      <c r="AD846" s="171">
        <v>660.7</v>
      </c>
      <c r="AE846" s="171">
        <v>913.4</v>
      </c>
      <c r="AF846" s="171">
        <v>796.9</v>
      </c>
      <c r="AG846" s="171" t="s">
        <v>310</v>
      </c>
      <c r="AL846"/>
    </row>
    <row r="847" spans="1:38" s="171" customFormat="1" ht="15">
      <c r="A847" s="171" t="s">
        <v>454</v>
      </c>
      <c r="B847" s="171" t="s">
        <v>28</v>
      </c>
      <c r="C847" s="171" t="s">
        <v>310</v>
      </c>
      <c r="D847" s="171" t="s">
        <v>310</v>
      </c>
      <c r="E847" s="171">
        <v>531.29999999999995</v>
      </c>
      <c r="F847" s="171">
        <v>492.6</v>
      </c>
      <c r="G847" s="171">
        <v>495.5</v>
      </c>
      <c r="H847" s="171">
        <v>470.9</v>
      </c>
      <c r="I847" s="171">
        <v>471.8</v>
      </c>
      <c r="J847" s="171">
        <v>521.29999999999995</v>
      </c>
      <c r="K847" s="171">
        <v>493.6</v>
      </c>
      <c r="L847" s="171">
        <v>487</v>
      </c>
      <c r="M847" s="171">
        <v>483.1</v>
      </c>
      <c r="N847" s="171">
        <v>502.2</v>
      </c>
      <c r="O847" s="171">
        <v>495.9</v>
      </c>
      <c r="P847" s="171">
        <v>478</v>
      </c>
      <c r="Q847" s="171">
        <v>468.4</v>
      </c>
      <c r="R847" s="171">
        <v>464.9</v>
      </c>
      <c r="S847" s="171">
        <v>463.6</v>
      </c>
      <c r="T847" s="171">
        <v>460</v>
      </c>
      <c r="U847" s="171">
        <v>450</v>
      </c>
      <c r="V847" s="171">
        <v>447.6</v>
      </c>
      <c r="W847" s="171">
        <v>444.9</v>
      </c>
      <c r="X847" s="171">
        <v>417.2</v>
      </c>
      <c r="Y847" s="171">
        <v>412.2</v>
      </c>
      <c r="Z847" s="171">
        <v>421.5</v>
      </c>
      <c r="AA847" s="171">
        <v>438.9</v>
      </c>
      <c r="AB847" s="171">
        <v>427.6</v>
      </c>
      <c r="AC847" s="171">
        <v>426.4</v>
      </c>
      <c r="AD847" s="171">
        <v>430.3</v>
      </c>
      <c r="AE847" s="171">
        <v>440.3</v>
      </c>
      <c r="AF847" s="171">
        <v>438.1</v>
      </c>
      <c r="AG847" s="171" t="s">
        <v>310</v>
      </c>
      <c r="AL847"/>
    </row>
    <row r="848" spans="1:38" s="171" customFormat="1" ht="15">
      <c r="A848" s="171" t="s">
        <v>454</v>
      </c>
      <c r="B848" s="171" t="s">
        <v>316</v>
      </c>
      <c r="C848" s="171" t="s">
        <v>310</v>
      </c>
      <c r="D848" s="171" t="s">
        <v>310</v>
      </c>
      <c r="E848" s="171">
        <v>0</v>
      </c>
      <c r="F848" s="171">
        <v>0</v>
      </c>
      <c r="G848" s="171">
        <v>0</v>
      </c>
      <c r="H848" s="171">
        <v>0</v>
      </c>
      <c r="I848" s="171">
        <v>0</v>
      </c>
      <c r="J848" s="171">
        <v>0</v>
      </c>
      <c r="K848" s="171">
        <v>0</v>
      </c>
      <c r="L848" s="171">
        <v>0</v>
      </c>
      <c r="M848" s="171">
        <v>0</v>
      </c>
      <c r="N848" s="171">
        <v>0</v>
      </c>
      <c r="O848" s="171">
        <v>0</v>
      </c>
      <c r="P848" s="171">
        <v>0</v>
      </c>
      <c r="Q848" s="171">
        <v>0</v>
      </c>
      <c r="R848" s="171">
        <v>0</v>
      </c>
      <c r="S848" s="171">
        <v>0</v>
      </c>
      <c r="T848" s="171">
        <v>0</v>
      </c>
      <c r="U848" s="171">
        <v>0</v>
      </c>
      <c r="V848" s="171">
        <v>0</v>
      </c>
      <c r="W848" s="171">
        <v>0</v>
      </c>
      <c r="X848" s="171">
        <v>0</v>
      </c>
      <c r="Y848" s="171">
        <v>0</v>
      </c>
      <c r="Z848" s="171">
        <v>0</v>
      </c>
      <c r="AA848" s="171">
        <v>0</v>
      </c>
      <c r="AB848" s="171">
        <v>0</v>
      </c>
      <c r="AC848" s="171">
        <v>0</v>
      </c>
      <c r="AD848" s="171">
        <v>0</v>
      </c>
      <c r="AE848" s="171">
        <v>0</v>
      </c>
      <c r="AF848" s="171">
        <v>0</v>
      </c>
      <c r="AG848" s="171" t="s">
        <v>310</v>
      </c>
      <c r="AL848"/>
    </row>
    <row r="849" spans="1:38" s="171" customFormat="1" ht="15">
      <c r="A849" s="171" t="s">
        <v>454</v>
      </c>
      <c r="B849" s="171" t="s">
        <v>318</v>
      </c>
      <c r="C849" s="171" t="s">
        <v>310</v>
      </c>
      <c r="D849" s="171" t="s">
        <v>310</v>
      </c>
      <c r="E849" s="171">
        <v>0</v>
      </c>
      <c r="F849" s="171">
        <v>0</v>
      </c>
      <c r="G849" s="171">
        <v>0</v>
      </c>
      <c r="H849" s="171">
        <v>3191.2</v>
      </c>
      <c r="I849" s="171">
        <v>3816.3</v>
      </c>
      <c r="J849" s="171">
        <v>3382.9</v>
      </c>
      <c r="K849" s="171">
        <v>3430.2</v>
      </c>
      <c r="L849" s="171">
        <v>3864.6</v>
      </c>
      <c r="M849" s="171">
        <v>4223.8999999999996</v>
      </c>
      <c r="N849" s="171">
        <v>3926.8</v>
      </c>
      <c r="O849" s="171">
        <v>3786.6</v>
      </c>
      <c r="P849" s="171">
        <v>3890.4</v>
      </c>
      <c r="Q849" s="171">
        <v>3787.5</v>
      </c>
      <c r="R849" s="171">
        <v>3714.8</v>
      </c>
      <c r="S849" s="171">
        <v>3778.3</v>
      </c>
      <c r="T849" s="171">
        <v>3775.8</v>
      </c>
      <c r="U849" s="171">
        <v>3060</v>
      </c>
      <c r="V849" s="171">
        <v>3006.9</v>
      </c>
      <c r="W849" s="171">
        <v>3149</v>
      </c>
      <c r="X849" s="171">
        <v>2436.5</v>
      </c>
      <c r="Y849" s="171">
        <v>2469.1999999999998</v>
      </c>
      <c r="Z849" s="171">
        <v>2410.4</v>
      </c>
      <c r="AA849" s="171">
        <v>2469</v>
      </c>
      <c r="AB849" s="171">
        <v>2455.3000000000002</v>
      </c>
      <c r="AC849" s="171">
        <v>2551</v>
      </c>
      <c r="AD849" s="171">
        <v>2506.1999999999998</v>
      </c>
      <c r="AE849" s="171">
        <v>2386.6999999999998</v>
      </c>
      <c r="AF849" s="171">
        <v>2325.6999999999998</v>
      </c>
      <c r="AG849" s="171" t="s">
        <v>310</v>
      </c>
      <c r="AL849"/>
    </row>
    <row r="850" spans="1:38" s="171" customFormat="1" ht="15">
      <c r="A850" s="171" t="s">
        <v>455</v>
      </c>
      <c r="B850" s="171" t="s">
        <v>309</v>
      </c>
      <c r="C850" s="171" t="s">
        <v>310</v>
      </c>
      <c r="D850" s="171" t="s">
        <v>310</v>
      </c>
      <c r="E850" s="171">
        <v>249.8</v>
      </c>
      <c r="F850" s="171">
        <v>222</v>
      </c>
      <c r="G850" s="171">
        <v>428.7</v>
      </c>
      <c r="H850" s="171">
        <v>186.9</v>
      </c>
      <c r="I850" s="171">
        <v>215.7</v>
      </c>
      <c r="J850" s="171">
        <v>378.8</v>
      </c>
      <c r="K850" s="171">
        <v>458.4</v>
      </c>
      <c r="L850" s="171">
        <v>403.2</v>
      </c>
      <c r="M850" s="171">
        <v>567</v>
      </c>
      <c r="N850" s="171">
        <v>1521</v>
      </c>
      <c r="O850" s="171">
        <v>343</v>
      </c>
      <c r="P850" s="171">
        <v>225.7</v>
      </c>
      <c r="Q850" s="171">
        <v>453.8</v>
      </c>
      <c r="R850" s="171">
        <v>362.5</v>
      </c>
      <c r="S850" s="171">
        <v>473.3</v>
      </c>
      <c r="T850" s="171">
        <v>441.7</v>
      </c>
      <c r="U850" s="171">
        <v>219.1</v>
      </c>
      <c r="V850" s="171">
        <v>249.3</v>
      </c>
      <c r="W850" s="171">
        <v>390.3</v>
      </c>
      <c r="X850" s="171">
        <v>154.80000000000001</v>
      </c>
      <c r="Y850" s="171">
        <v>206.7</v>
      </c>
      <c r="Z850" s="171">
        <v>569.29999999999995</v>
      </c>
      <c r="AA850" s="171">
        <v>1210.2</v>
      </c>
      <c r="AB850" s="171">
        <v>486.6</v>
      </c>
      <c r="AC850" s="171">
        <v>1130</v>
      </c>
      <c r="AD850" s="171">
        <v>401.2</v>
      </c>
      <c r="AE850" s="171">
        <v>541.29999999999995</v>
      </c>
      <c r="AF850" s="171">
        <v>286.3</v>
      </c>
      <c r="AG850" s="171" t="s">
        <v>310</v>
      </c>
      <c r="AL850"/>
    </row>
    <row r="851" spans="1:38" s="171" customFormat="1" ht="15">
      <c r="A851" s="171" t="s">
        <v>455</v>
      </c>
      <c r="B851" s="171" t="s">
        <v>311</v>
      </c>
      <c r="C851" s="171" t="s">
        <v>310</v>
      </c>
      <c r="D851" s="171" t="s">
        <v>310</v>
      </c>
      <c r="E851" s="171">
        <v>0</v>
      </c>
      <c r="F851" s="171">
        <v>0</v>
      </c>
      <c r="G851" s="171">
        <v>0</v>
      </c>
      <c r="H851" s="171">
        <v>0</v>
      </c>
      <c r="I851" s="171">
        <v>0</v>
      </c>
      <c r="J851" s="171">
        <v>0</v>
      </c>
      <c r="K851" s="171">
        <v>0</v>
      </c>
      <c r="L851" s="171">
        <v>0</v>
      </c>
      <c r="M851" s="171">
        <v>0</v>
      </c>
      <c r="N851" s="171">
        <v>0</v>
      </c>
      <c r="O851" s="171">
        <v>0</v>
      </c>
      <c r="P851" s="171">
        <v>0</v>
      </c>
      <c r="Q851" s="171">
        <v>0</v>
      </c>
      <c r="R851" s="171">
        <v>0</v>
      </c>
      <c r="S851" s="171">
        <v>0</v>
      </c>
      <c r="T851" s="171">
        <v>0</v>
      </c>
      <c r="U851" s="171">
        <v>0</v>
      </c>
      <c r="V851" s="171">
        <v>0</v>
      </c>
      <c r="W851" s="171">
        <v>0</v>
      </c>
      <c r="X851" s="171">
        <v>0</v>
      </c>
      <c r="Y851" s="171">
        <v>0</v>
      </c>
      <c r="Z851" s="171">
        <v>0</v>
      </c>
      <c r="AA851" s="171">
        <v>0</v>
      </c>
      <c r="AB851" s="171">
        <v>0</v>
      </c>
      <c r="AC851" s="171">
        <v>0</v>
      </c>
      <c r="AD851" s="171">
        <v>0</v>
      </c>
      <c r="AE851" s="171">
        <v>0</v>
      </c>
      <c r="AF851" s="171">
        <v>0</v>
      </c>
      <c r="AG851" s="171" t="s">
        <v>310</v>
      </c>
      <c r="AL851"/>
    </row>
    <row r="852" spans="1:38" s="171" customFormat="1" ht="15">
      <c r="A852" s="171" t="s">
        <v>455</v>
      </c>
      <c r="B852" s="171" t="s">
        <v>313</v>
      </c>
      <c r="C852" s="171" t="s">
        <v>310</v>
      </c>
      <c r="D852" s="171" t="s">
        <v>310</v>
      </c>
      <c r="E852" s="171">
        <v>1069.5</v>
      </c>
      <c r="F852" s="171">
        <v>1087.5999999999999</v>
      </c>
      <c r="G852" s="171">
        <v>1069.5</v>
      </c>
      <c r="H852" s="171">
        <v>1069.5</v>
      </c>
      <c r="I852" s="171">
        <v>1069.5</v>
      </c>
      <c r="J852" s="171">
        <v>1069.5</v>
      </c>
      <c r="K852" s="171">
        <v>1069.5</v>
      </c>
      <c r="L852" s="171">
        <v>777.3</v>
      </c>
      <c r="M852" s="171">
        <v>1323</v>
      </c>
      <c r="N852" s="171">
        <v>2542</v>
      </c>
      <c r="O852" s="171">
        <v>787.7</v>
      </c>
      <c r="P852" s="171">
        <v>739.3</v>
      </c>
      <c r="Q852" s="171">
        <v>807.1</v>
      </c>
      <c r="R852" s="171">
        <v>594.9</v>
      </c>
      <c r="S852" s="171">
        <v>806.4</v>
      </c>
      <c r="T852" s="171">
        <v>850.8</v>
      </c>
      <c r="U852" s="171">
        <v>855.6</v>
      </c>
      <c r="V852" s="171">
        <v>927.2</v>
      </c>
      <c r="W852" s="171">
        <v>819.5</v>
      </c>
      <c r="X852" s="171">
        <v>942.5</v>
      </c>
      <c r="Y852" s="171">
        <v>1130.0999999999999</v>
      </c>
      <c r="Z852" s="171">
        <v>923.8</v>
      </c>
      <c r="AA852" s="171">
        <v>2935.1</v>
      </c>
      <c r="AB852" s="171">
        <v>913.9</v>
      </c>
      <c r="AC852" s="171">
        <v>2316.6</v>
      </c>
      <c r="AD852" s="171">
        <v>439.4</v>
      </c>
      <c r="AE852" s="171">
        <v>715.3</v>
      </c>
      <c r="AF852" s="171">
        <v>832</v>
      </c>
      <c r="AG852" s="171" t="s">
        <v>310</v>
      </c>
      <c r="AL852"/>
    </row>
    <row r="853" spans="1:38" s="171" customFormat="1" ht="15">
      <c r="A853" s="171" t="s">
        <v>455</v>
      </c>
      <c r="B853" s="171" t="s">
        <v>28</v>
      </c>
      <c r="C853" s="171" t="s">
        <v>310</v>
      </c>
      <c r="D853" s="171" t="s">
        <v>310</v>
      </c>
      <c r="E853" s="171">
        <v>0</v>
      </c>
      <c r="F853" s="171">
        <v>0</v>
      </c>
      <c r="G853" s="171">
        <v>0</v>
      </c>
      <c r="H853" s="171">
        <v>0</v>
      </c>
      <c r="I853" s="171">
        <v>0</v>
      </c>
      <c r="J853" s="171">
        <v>0</v>
      </c>
      <c r="K853" s="171">
        <v>0</v>
      </c>
      <c r="L853" s="171">
        <v>0</v>
      </c>
      <c r="M853" s="171">
        <v>0</v>
      </c>
      <c r="N853" s="171">
        <v>0</v>
      </c>
      <c r="O853" s="171">
        <v>0</v>
      </c>
      <c r="P853" s="171">
        <v>0</v>
      </c>
      <c r="Q853" s="171">
        <v>0</v>
      </c>
      <c r="R853" s="171">
        <v>0</v>
      </c>
      <c r="S853" s="171">
        <v>0</v>
      </c>
      <c r="T853" s="171">
        <v>0</v>
      </c>
      <c r="U853" s="171">
        <v>0</v>
      </c>
      <c r="V853" s="171">
        <v>0</v>
      </c>
      <c r="W853" s="171">
        <v>0</v>
      </c>
      <c r="X853" s="171">
        <v>0</v>
      </c>
      <c r="Y853" s="171">
        <v>0</v>
      </c>
      <c r="Z853" s="171">
        <v>0</v>
      </c>
      <c r="AA853" s="171">
        <v>252.5</v>
      </c>
      <c r="AB853" s="171">
        <v>260.2</v>
      </c>
      <c r="AC853" s="171">
        <v>594.5</v>
      </c>
      <c r="AD853" s="171">
        <v>593.9</v>
      </c>
      <c r="AE853" s="171">
        <v>411.1</v>
      </c>
      <c r="AF853" s="171">
        <v>411.1</v>
      </c>
      <c r="AG853" s="171" t="s">
        <v>310</v>
      </c>
      <c r="AL853"/>
    </row>
    <row r="854" spans="1:38" s="171" customFormat="1" ht="15">
      <c r="A854" s="171" t="s">
        <v>455</v>
      </c>
      <c r="B854" s="171" t="s">
        <v>316</v>
      </c>
      <c r="C854" s="171" t="s">
        <v>310</v>
      </c>
      <c r="D854" s="171" t="s">
        <v>310</v>
      </c>
      <c r="E854" s="171">
        <v>0</v>
      </c>
      <c r="F854" s="171">
        <v>0</v>
      </c>
      <c r="G854" s="171">
        <v>0</v>
      </c>
      <c r="H854" s="171">
        <v>0</v>
      </c>
      <c r="I854" s="171">
        <v>0</v>
      </c>
      <c r="J854" s="171">
        <v>0</v>
      </c>
      <c r="K854" s="171">
        <v>0</v>
      </c>
      <c r="L854" s="171">
        <v>0</v>
      </c>
      <c r="M854" s="171">
        <v>0</v>
      </c>
      <c r="N854" s="171">
        <v>0</v>
      </c>
      <c r="O854" s="171">
        <v>1283.9000000000001</v>
      </c>
      <c r="P854" s="171">
        <v>1283.9000000000001</v>
      </c>
      <c r="Q854" s="171">
        <v>1283.9000000000001</v>
      </c>
      <c r="R854" s="171">
        <v>1283.9000000000001</v>
      </c>
      <c r="S854" s="171">
        <v>1329.7</v>
      </c>
      <c r="T854" s="171">
        <v>1320.5</v>
      </c>
      <c r="U854" s="171">
        <v>1283.9000000000001</v>
      </c>
      <c r="V854" s="171">
        <v>1329.7</v>
      </c>
      <c r="W854" s="171">
        <v>1329.7</v>
      </c>
      <c r="X854" s="171">
        <v>1314.3</v>
      </c>
      <c r="Y854" s="171">
        <v>1314.3</v>
      </c>
      <c r="Z854" s="171">
        <v>1283.9000000000001</v>
      </c>
      <c r="AA854" s="171">
        <v>0</v>
      </c>
      <c r="AB854" s="171">
        <v>1283.9000000000001</v>
      </c>
      <c r="AC854" s="171">
        <v>1283.9000000000001</v>
      </c>
      <c r="AD854" s="171">
        <v>0</v>
      </c>
      <c r="AE854" s="171">
        <v>0</v>
      </c>
      <c r="AF854" s="171">
        <v>0</v>
      </c>
      <c r="AG854" s="171" t="s">
        <v>310</v>
      </c>
      <c r="AL854"/>
    </row>
    <row r="855" spans="1:38" s="171" customFormat="1" ht="15">
      <c r="A855" s="171" t="s">
        <v>455</v>
      </c>
      <c r="B855" s="171" t="s">
        <v>318</v>
      </c>
      <c r="C855" s="171" t="s">
        <v>310</v>
      </c>
      <c r="D855" s="171" t="s">
        <v>310</v>
      </c>
      <c r="E855" s="171">
        <v>0</v>
      </c>
      <c r="F855" s="171">
        <v>0</v>
      </c>
      <c r="G855" s="171">
        <v>0</v>
      </c>
      <c r="H855" s="171">
        <v>0</v>
      </c>
      <c r="I855" s="171">
        <v>0</v>
      </c>
      <c r="J855" s="171">
        <v>0</v>
      </c>
      <c r="K855" s="171">
        <v>0</v>
      </c>
      <c r="L855" s="171">
        <v>0</v>
      </c>
      <c r="M855" s="171">
        <v>0</v>
      </c>
      <c r="N855" s="171">
        <v>0</v>
      </c>
      <c r="O855" s="171">
        <v>1400.1</v>
      </c>
      <c r="P855" s="171">
        <v>1400.1</v>
      </c>
      <c r="Q855" s="171">
        <v>1400.1</v>
      </c>
      <c r="R855" s="171">
        <v>1400.1</v>
      </c>
      <c r="S855" s="171">
        <v>1450.1</v>
      </c>
      <c r="T855" s="171">
        <v>1440</v>
      </c>
      <c r="U855" s="171">
        <v>1400.1</v>
      </c>
      <c r="V855" s="171">
        <v>1450.1</v>
      </c>
      <c r="W855" s="171">
        <v>1450.1</v>
      </c>
      <c r="X855" s="171">
        <v>1433.3</v>
      </c>
      <c r="Y855" s="171">
        <v>1433.3</v>
      </c>
      <c r="Z855" s="171">
        <v>1400.1</v>
      </c>
      <c r="AA855" s="171">
        <v>0</v>
      </c>
      <c r="AB855" s="171">
        <v>1400.1</v>
      </c>
      <c r="AC855" s="171">
        <v>1400.1</v>
      </c>
      <c r="AD855" s="171">
        <v>0</v>
      </c>
      <c r="AE855" s="171">
        <v>0</v>
      </c>
      <c r="AF855" s="171">
        <v>0</v>
      </c>
      <c r="AG855" s="171" t="s">
        <v>310</v>
      </c>
      <c r="AL855"/>
    </row>
    <row r="856" spans="1:38" s="171" customFormat="1" ht="15">
      <c r="A856" s="171" t="s">
        <v>456</v>
      </c>
      <c r="B856" s="171" t="s">
        <v>309</v>
      </c>
      <c r="C856" s="171" t="s">
        <v>310</v>
      </c>
      <c r="D856" s="171" t="s">
        <v>310</v>
      </c>
      <c r="E856" s="171">
        <v>733.4</v>
      </c>
      <c r="F856" s="171">
        <v>760.5</v>
      </c>
      <c r="G856" s="171">
        <v>716.6</v>
      </c>
      <c r="H856" s="171">
        <v>714.5</v>
      </c>
      <c r="I856" s="171">
        <v>692.1</v>
      </c>
      <c r="J856" s="171">
        <v>681.9</v>
      </c>
      <c r="K856" s="171">
        <v>713.2</v>
      </c>
      <c r="L856" s="171">
        <v>711.5</v>
      </c>
      <c r="M856" s="171">
        <v>689</v>
      </c>
      <c r="N856" s="171">
        <v>692.7</v>
      </c>
      <c r="O856" s="171">
        <v>771.2</v>
      </c>
      <c r="P856" s="171">
        <v>757.3</v>
      </c>
      <c r="Q856" s="171">
        <v>754.9</v>
      </c>
      <c r="R856" s="171">
        <v>763.8</v>
      </c>
      <c r="S856" s="171">
        <v>728.5</v>
      </c>
      <c r="T856" s="171">
        <v>757.9</v>
      </c>
      <c r="U856" s="171">
        <v>703.1</v>
      </c>
      <c r="V856" s="171">
        <v>713.1</v>
      </c>
      <c r="W856" s="171">
        <v>703.5</v>
      </c>
      <c r="X856" s="171">
        <v>706.7</v>
      </c>
      <c r="Y856" s="171">
        <v>680.4</v>
      </c>
      <c r="Z856" s="171">
        <v>651.6</v>
      </c>
      <c r="AA856" s="171">
        <v>650.79999999999995</v>
      </c>
      <c r="AB856" s="171">
        <v>628.6</v>
      </c>
      <c r="AC856" s="171">
        <v>590.20000000000005</v>
      </c>
      <c r="AD856" s="171">
        <v>552.79999999999995</v>
      </c>
      <c r="AE856" s="171">
        <v>535.5</v>
      </c>
      <c r="AF856" s="171">
        <v>564.20000000000005</v>
      </c>
      <c r="AG856" s="171" t="s">
        <v>310</v>
      </c>
      <c r="AL856"/>
    </row>
    <row r="857" spans="1:38" s="171" customFormat="1" ht="15">
      <c r="A857" s="171" t="s">
        <v>456</v>
      </c>
      <c r="B857" s="171" t="s">
        <v>311</v>
      </c>
      <c r="C857" s="171" t="s">
        <v>310</v>
      </c>
      <c r="D857" s="171" t="s">
        <v>310</v>
      </c>
      <c r="E857" s="171">
        <v>0</v>
      </c>
      <c r="F857" s="171">
        <v>0</v>
      </c>
      <c r="G857" s="171">
        <v>0</v>
      </c>
      <c r="H857" s="171">
        <v>0</v>
      </c>
      <c r="I857" s="171">
        <v>0</v>
      </c>
      <c r="J857" s="171">
        <v>0</v>
      </c>
      <c r="K857" s="171">
        <v>0</v>
      </c>
      <c r="L857" s="171">
        <v>0</v>
      </c>
      <c r="M857" s="171">
        <v>0</v>
      </c>
      <c r="N857" s="171">
        <v>0</v>
      </c>
      <c r="O857" s="171">
        <v>0</v>
      </c>
      <c r="P857" s="171">
        <v>0</v>
      </c>
      <c r="Q857" s="171">
        <v>0</v>
      </c>
      <c r="R857" s="171">
        <v>0</v>
      </c>
      <c r="S857" s="171">
        <v>0</v>
      </c>
      <c r="T857" s="171">
        <v>0</v>
      </c>
      <c r="U857" s="171">
        <v>0</v>
      </c>
      <c r="V857" s="171">
        <v>0</v>
      </c>
      <c r="W857" s="171">
        <v>0</v>
      </c>
      <c r="X857" s="171">
        <v>0</v>
      </c>
      <c r="Y857" s="171">
        <v>0</v>
      </c>
      <c r="Z857" s="171">
        <v>0</v>
      </c>
      <c r="AA857" s="171">
        <v>0</v>
      </c>
      <c r="AB857" s="171">
        <v>0</v>
      </c>
      <c r="AC857" s="171">
        <v>0</v>
      </c>
      <c r="AD857" s="171">
        <v>0</v>
      </c>
      <c r="AE857" s="171">
        <v>0</v>
      </c>
      <c r="AF857" s="171">
        <v>0</v>
      </c>
      <c r="AG857" s="171" t="s">
        <v>310</v>
      </c>
      <c r="AL857"/>
    </row>
    <row r="858" spans="1:38" s="171" customFormat="1" ht="15">
      <c r="A858" s="171" t="s">
        <v>456</v>
      </c>
      <c r="B858" s="171" t="s">
        <v>313</v>
      </c>
      <c r="C858" s="171" t="s">
        <v>310</v>
      </c>
      <c r="D858" s="171" t="s">
        <v>310</v>
      </c>
      <c r="E858" s="171">
        <v>1069.5</v>
      </c>
      <c r="F858" s="171">
        <v>1069.5</v>
      </c>
      <c r="G858" s="171">
        <v>0</v>
      </c>
      <c r="H858" s="171">
        <v>0</v>
      </c>
      <c r="I858" s="171">
        <v>0</v>
      </c>
      <c r="J858" s="171">
        <v>0</v>
      </c>
      <c r="K858" s="171">
        <v>1069.5</v>
      </c>
      <c r="L858" s="171">
        <v>1069.5</v>
      </c>
      <c r="M858" s="171">
        <v>1069.5</v>
      </c>
      <c r="N858" s="171">
        <v>1069.5</v>
      </c>
      <c r="O858" s="171">
        <v>1069.5</v>
      </c>
      <c r="P858" s="171">
        <v>32832.800000000003</v>
      </c>
      <c r="Q858" s="171">
        <v>713</v>
      </c>
      <c r="R858" s="171">
        <v>32565.5</v>
      </c>
      <c r="S858" s="171">
        <v>6896.6</v>
      </c>
      <c r="T858" s="171">
        <v>9361.5</v>
      </c>
      <c r="U858" s="171">
        <v>763.9</v>
      </c>
      <c r="V858" s="171">
        <v>2745.3</v>
      </c>
      <c r="W858" s="171">
        <v>668.4</v>
      </c>
      <c r="X858" s="171">
        <v>927.2</v>
      </c>
      <c r="Y858" s="171">
        <v>797.8</v>
      </c>
      <c r="Z858" s="171">
        <v>668.4</v>
      </c>
      <c r="AA858" s="171">
        <v>668.4</v>
      </c>
      <c r="AB858" s="171">
        <v>912.8</v>
      </c>
      <c r="AC858" s="171">
        <v>1091.8</v>
      </c>
      <c r="AD858" s="171">
        <v>1007.1</v>
      </c>
      <c r="AE858" s="171">
        <v>660.6</v>
      </c>
      <c r="AF858" s="171">
        <v>660.6</v>
      </c>
      <c r="AG858" s="171" t="s">
        <v>310</v>
      </c>
      <c r="AL858"/>
    </row>
    <row r="859" spans="1:38" s="171" customFormat="1" ht="15">
      <c r="A859" s="171" t="s">
        <v>456</v>
      </c>
      <c r="B859" s="171" t="s">
        <v>28</v>
      </c>
      <c r="C859" s="171" t="s">
        <v>310</v>
      </c>
      <c r="D859" s="171" t="s">
        <v>310</v>
      </c>
      <c r="E859" s="171">
        <v>738.7</v>
      </c>
      <c r="F859" s="171">
        <v>765.9</v>
      </c>
      <c r="G859" s="171">
        <v>722.3</v>
      </c>
      <c r="H859" s="171">
        <v>720</v>
      </c>
      <c r="I859" s="171">
        <v>694.7</v>
      </c>
      <c r="J859" s="171">
        <v>684.4</v>
      </c>
      <c r="K859" s="171">
        <v>714.9</v>
      </c>
      <c r="L859" s="171">
        <v>713.4</v>
      </c>
      <c r="M859" s="171">
        <v>691.3</v>
      </c>
      <c r="N859" s="171">
        <v>696.2</v>
      </c>
      <c r="O859" s="171">
        <v>774.8</v>
      </c>
      <c r="P859" s="171">
        <v>728.9</v>
      </c>
      <c r="Q859" s="171">
        <v>757.9</v>
      </c>
      <c r="R859" s="171">
        <v>712</v>
      </c>
      <c r="S859" s="171">
        <v>718.5</v>
      </c>
      <c r="T859" s="171">
        <v>739.8</v>
      </c>
      <c r="U859" s="171">
        <v>705.1</v>
      </c>
      <c r="V859" s="171">
        <v>708.9</v>
      </c>
      <c r="W859" s="171">
        <v>704</v>
      </c>
      <c r="X859" s="171">
        <v>706.4</v>
      </c>
      <c r="Y859" s="171">
        <v>680.4</v>
      </c>
      <c r="Z859" s="171">
        <v>651.79999999999995</v>
      </c>
      <c r="AA859" s="171">
        <v>651.1</v>
      </c>
      <c r="AB859" s="171">
        <v>628.29999999999995</v>
      </c>
      <c r="AC859" s="171">
        <v>588.70000000000005</v>
      </c>
      <c r="AD859" s="171">
        <v>551.5</v>
      </c>
      <c r="AE859" s="171">
        <v>535.29999999999995</v>
      </c>
      <c r="AF859" s="171">
        <v>564.20000000000005</v>
      </c>
      <c r="AG859" s="171" t="s">
        <v>310</v>
      </c>
      <c r="AL859"/>
    </row>
    <row r="860" spans="1:38" s="171" customFormat="1" ht="15">
      <c r="A860" s="171" t="s">
        <v>456</v>
      </c>
      <c r="B860" s="171" t="s">
        <v>316</v>
      </c>
      <c r="C860" s="171" t="s">
        <v>310</v>
      </c>
      <c r="D860" s="171" t="s">
        <v>310</v>
      </c>
      <c r="E860" s="171">
        <v>0</v>
      </c>
      <c r="F860" s="171">
        <v>0</v>
      </c>
      <c r="G860" s="171">
        <v>0</v>
      </c>
      <c r="H860" s="171">
        <v>0</v>
      </c>
      <c r="I860" s="171">
        <v>0</v>
      </c>
      <c r="J860" s="171">
        <v>0</v>
      </c>
      <c r="K860" s="171">
        <v>0</v>
      </c>
      <c r="L860" s="171">
        <v>0</v>
      </c>
      <c r="M860" s="171">
        <v>0</v>
      </c>
      <c r="N860" s="171">
        <v>0</v>
      </c>
      <c r="O860" s="171">
        <v>0</v>
      </c>
      <c r="P860" s="171">
        <v>0</v>
      </c>
      <c r="Q860" s="171">
        <v>0</v>
      </c>
      <c r="R860" s="171">
        <v>0</v>
      </c>
      <c r="S860" s="171">
        <v>0</v>
      </c>
      <c r="T860" s="171">
        <v>0</v>
      </c>
      <c r="U860" s="171">
        <v>0</v>
      </c>
      <c r="V860" s="171">
        <v>0</v>
      </c>
      <c r="W860" s="171">
        <v>0</v>
      </c>
      <c r="X860" s="171">
        <v>0</v>
      </c>
      <c r="Y860" s="171">
        <v>0</v>
      </c>
      <c r="Z860" s="171">
        <v>0</v>
      </c>
      <c r="AA860" s="171">
        <v>0</v>
      </c>
      <c r="AB860" s="171">
        <v>0</v>
      </c>
      <c r="AC860" s="171">
        <v>0</v>
      </c>
      <c r="AD860" s="171">
        <v>0</v>
      </c>
      <c r="AE860" s="171">
        <v>0</v>
      </c>
      <c r="AF860" s="171">
        <v>0</v>
      </c>
      <c r="AG860" s="171" t="s">
        <v>310</v>
      </c>
      <c r="AL860"/>
    </row>
    <row r="861" spans="1:38" s="171" customFormat="1" ht="15">
      <c r="A861" s="171" t="s">
        <v>456</v>
      </c>
      <c r="B861" s="171" t="s">
        <v>318</v>
      </c>
      <c r="C861" s="171" t="s">
        <v>310</v>
      </c>
      <c r="D861" s="171" t="s">
        <v>310</v>
      </c>
      <c r="E861" s="171">
        <v>6507.2</v>
      </c>
      <c r="F861" s="171">
        <v>6460</v>
      </c>
      <c r="G861" s="171">
        <v>6510</v>
      </c>
      <c r="H861" s="171">
        <v>3631.5</v>
      </c>
      <c r="I861" s="171">
        <v>7543.5</v>
      </c>
      <c r="J861" s="171">
        <v>7703.1</v>
      </c>
      <c r="K861" s="171">
        <v>7703.1</v>
      </c>
      <c r="L861" s="171">
        <v>8238.2000000000007</v>
      </c>
      <c r="M861" s="171">
        <v>1360.8</v>
      </c>
      <c r="N861" s="171">
        <v>699</v>
      </c>
      <c r="O861" s="171">
        <v>5139.1000000000004</v>
      </c>
      <c r="P861" s="171">
        <v>9100</v>
      </c>
      <c r="Q861" s="171">
        <v>4903.7</v>
      </c>
      <c r="R861" s="171">
        <v>5289.5</v>
      </c>
      <c r="S861" s="171">
        <v>2946.5</v>
      </c>
      <c r="T861" s="171">
        <v>2841.3</v>
      </c>
      <c r="U861" s="171">
        <v>2699.2</v>
      </c>
      <c r="V861" s="171">
        <v>2870.7</v>
      </c>
      <c r="W861" s="171">
        <v>0</v>
      </c>
      <c r="X861" s="171">
        <v>0</v>
      </c>
      <c r="Y861" s="171">
        <v>0</v>
      </c>
      <c r="Z861" s="171">
        <v>0</v>
      </c>
      <c r="AA861" s="171">
        <v>0</v>
      </c>
      <c r="AB861" s="171">
        <v>0</v>
      </c>
      <c r="AC861" s="171">
        <v>0</v>
      </c>
      <c r="AD861" s="171">
        <v>0</v>
      </c>
      <c r="AE861" s="171">
        <v>0</v>
      </c>
      <c r="AF861" s="171">
        <v>0</v>
      </c>
      <c r="AG861" s="171" t="s">
        <v>310</v>
      </c>
      <c r="AL861"/>
    </row>
    <row r="862" spans="1:38" s="171" customFormat="1" ht="15">
      <c r="A862" s="171" t="s">
        <v>457</v>
      </c>
      <c r="B862" s="171" t="s">
        <v>309</v>
      </c>
      <c r="C862" s="171" t="s">
        <v>310</v>
      </c>
      <c r="D862" s="171" t="s">
        <v>310</v>
      </c>
      <c r="E862" s="171">
        <v>691</v>
      </c>
      <c r="F862" s="171">
        <v>682.4</v>
      </c>
      <c r="G862" s="171">
        <v>648.79999999999995</v>
      </c>
      <c r="H862" s="171">
        <v>591.5</v>
      </c>
      <c r="I862" s="171">
        <v>606.1</v>
      </c>
      <c r="J862" s="171">
        <v>612.1</v>
      </c>
      <c r="K862" s="171">
        <v>612.1</v>
      </c>
      <c r="L862" s="171">
        <v>601.70000000000005</v>
      </c>
      <c r="M862" s="171">
        <v>577.79999999999995</v>
      </c>
      <c r="N862" s="171">
        <v>588</v>
      </c>
      <c r="O862" s="171">
        <v>567.4</v>
      </c>
      <c r="P862" s="171">
        <v>491.6</v>
      </c>
      <c r="Q862" s="171">
        <v>478.7</v>
      </c>
      <c r="R862" s="171">
        <v>470.7</v>
      </c>
      <c r="S862" s="171">
        <v>495</v>
      </c>
      <c r="T862" s="171">
        <v>508.5</v>
      </c>
      <c r="U862" s="171">
        <v>496.4</v>
      </c>
      <c r="V862" s="171">
        <v>490.5</v>
      </c>
      <c r="W862" s="171">
        <v>432.5</v>
      </c>
      <c r="X862" s="171">
        <v>450.3</v>
      </c>
      <c r="Y862" s="171">
        <v>442.4</v>
      </c>
      <c r="Z862" s="171">
        <v>440.8</v>
      </c>
      <c r="AA862" s="171">
        <v>454.5</v>
      </c>
      <c r="AB862" s="171">
        <v>448.7</v>
      </c>
      <c r="AC862" s="171">
        <v>415.2</v>
      </c>
      <c r="AD862" s="171">
        <v>409.6</v>
      </c>
      <c r="AE862" s="171">
        <v>405.9</v>
      </c>
      <c r="AF862" s="171">
        <v>403.6</v>
      </c>
      <c r="AG862" s="171" t="s">
        <v>310</v>
      </c>
      <c r="AL862"/>
    </row>
    <row r="863" spans="1:38" s="171" customFormat="1" ht="15">
      <c r="A863" s="171" t="s">
        <v>457</v>
      </c>
      <c r="B863" s="171" t="s">
        <v>311</v>
      </c>
      <c r="C863" s="171" t="s">
        <v>310</v>
      </c>
      <c r="D863" s="171" t="s">
        <v>310</v>
      </c>
      <c r="E863" s="171">
        <v>0</v>
      </c>
      <c r="F863" s="171">
        <v>0</v>
      </c>
      <c r="G863" s="171">
        <v>0</v>
      </c>
      <c r="H863" s="171">
        <v>0</v>
      </c>
      <c r="I863" s="171">
        <v>0</v>
      </c>
      <c r="J863" s="171">
        <v>0</v>
      </c>
      <c r="K863" s="171">
        <v>0</v>
      </c>
      <c r="L863" s="171">
        <v>0</v>
      </c>
      <c r="M863" s="171">
        <v>0</v>
      </c>
      <c r="N863" s="171">
        <v>0</v>
      </c>
      <c r="O863" s="171">
        <v>0</v>
      </c>
      <c r="P863" s="171">
        <v>0</v>
      </c>
      <c r="Q863" s="171">
        <v>0</v>
      </c>
      <c r="R863" s="171">
        <v>0</v>
      </c>
      <c r="S863" s="171">
        <v>0</v>
      </c>
      <c r="T863" s="171">
        <v>0</v>
      </c>
      <c r="U863" s="171">
        <v>0</v>
      </c>
      <c r="V863" s="171">
        <v>0</v>
      </c>
      <c r="W863" s="171">
        <v>0</v>
      </c>
      <c r="X863" s="171">
        <v>0</v>
      </c>
      <c r="Y863" s="171">
        <v>0</v>
      </c>
      <c r="Z863" s="171">
        <v>0</v>
      </c>
      <c r="AA863" s="171">
        <v>0</v>
      </c>
      <c r="AB863" s="171">
        <v>0</v>
      </c>
      <c r="AC863" s="171">
        <v>0</v>
      </c>
      <c r="AD863" s="171">
        <v>0</v>
      </c>
      <c r="AE863" s="171">
        <v>0</v>
      </c>
      <c r="AF863" s="171">
        <v>0</v>
      </c>
      <c r="AG863" s="171" t="s">
        <v>310</v>
      </c>
      <c r="AL863"/>
    </row>
    <row r="864" spans="1:38" s="171" customFormat="1" ht="15">
      <c r="A864" s="171" t="s">
        <v>457</v>
      </c>
      <c r="B864" s="171" t="s">
        <v>313</v>
      </c>
      <c r="C864" s="171" t="s">
        <v>310</v>
      </c>
      <c r="D864" s="171" t="s">
        <v>310</v>
      </c>
      <c r="E864" s="171">
        <v>859.6</v>
      </c>
      <c r="F864" s="171">
        <v>829.5</v>
      </c>
      <c r="G864" s="171">
        <v>921.2</v>
      </c>
      <c r="H864" s="171">
        <v>931</v>
      </c>
      <c r="I864" s="171">
        <v>928.4</v>
      </c>
      <c r="J864" s="171">
        <v>907.6</v>
      </c>
      <c r="K864" s="171">
        <v>947.8</v>
      </c>
      <c r="L864" s="171">
        <v>943.9</v>
      </c>
      <c r="M864" s="171">
        <v>916.4</v>
      </c>
      <c r="N864" s="171">
        <v>946.4</v>
      </c>
      <c r="O864" s="171">
        <v>928.4</v>
      </c>
      <c r="P864" s="171">
        <v>825.4</v>
      </c>
      <c r="Q864" s="171">
        <v>772.4</v>
      </c>
      <c r="R864" s="171">
        <v>789.5</v>
      </c>
      <c r="S864" s="171">
        <v>749.3</v>
      </c>
      <c r="T864" s="171">
        <v>738.3</v>
      </c>
      <c r="U864" s="171">
        <v>725.7</v>
      </c>
      <c r="V864" s="171">
        <v>734.5</v>
      </c>
      <c r="W864" s="171">
        <v>1589.7</v>
      </c>
      <c r="X864" s="171">
        <v>955.9</v>
      </c>
      <c r="Y864" s="171">
        <v>1593.1</v>
      </c>
      <c r="Z864" s="171">
        <v>937.5</v>
      </c>
      <c r="AA864" s="171">
        <v>845.4</v>
      </c>
      <c r="AB864" s="171">
        <v>831.4</v>
      </c>
      <c r="AC864" s="171">
        <v>1470.9</v>
      </c>
      <c r="AD864" s="171">
        <v>1389.6</v>
      </c>
      <c r="AE864" s="171">
        <v>1391.2</v>
      </c>
      <c r="AF864" s="171">
        <v>1391.3</v>
      </c>
      <c r="AG864" s="171" t="s">
        <v>310</v>
      </c>
      <c r="AL864"/>
    </row>
    <row r="865" spans="1:38" s="171" customFormat="1" ht="15">
      <c r="A865" s="171" t="s">
        <v>457</v>
      </c>
      <c r="B865" s="171" t="s">
        <v>28</v>
      </c>
      <c r="C865" s="171" t="s">
        <v>310</v>
      </c>
      <c r="D865" s="171" t="s">
        <v>310</v>
      </c>
      <c r="E865" s="171">
        <v>561.9</v>
      </c>
      <c r="F865" s="171">
        <v>552.4</v>
      </c>
      <c r="G865" s="171">
        <v>564</v>
      </c>
      <c r="H865" s="171">
        <v>536.20000000000005</v>
      </c>
      <c r="I865" s="171">
        <v>560.70000000000005</v>
      </c>
      <c r="J865" s="171">
        <v>562.20000000000005</v>
      </c>
      <c r="K865" s="171">
        <v>571.1</v>
      </c>
      <c r="L865" s="171">
        <v>557.5</v>
      </c>
      <c r="M865" s="171">
        <v>538.4</v>
      </c>
      <c r="N865" s="171">
        <v>553</v>
      </c>
      <c r="O865" s="171">
        <v>531.6</v>
      </c>
      <c r="P865" s="171">
        <v>497.5</v>
      </c>
      <c r="Q865" s="171">
        <v>483.1</v>
      </c>
      <c r="R865" s="171">
        <v>472.4</v>
      </c>
      <c r="S865" s="171">
        <v>479.2</v>
      </c>
      <c r="T865" s="171">
        <v>484.8</v>
      </c>
      <c r="U865" s="171">
        <v>486.8</v>
      </c>
      <c r="V865" s="171">
        <v>487.6</v>
      </c>
      <c r="W865" s="171">
        <v>502.8</v>
      </c>
      <c r="X865" s="171">
        <v>481.1</v>
      </c>
      <c r="Y865" s="171">
        <v>476.9</v>
      </c>
      <c r="Z865" s="171">
        <v>480.1</v>
      </c>
      <c r="AA865" s="171">
        <v>492.3</v>
      </c>
      <c r="AB865" s="171">
        <v>470.5</v>
      </c>
      <c r="AC865" s="171">
        <v>451.1</v>
      </c>
      <c r="AD865" s="171">
        <v>444</v>
      </c>
      <c r="AE865" s="171">
        <v>445.6</v>
      </c>
      <c r="AF865" s="171">
        <v>445.1</v>
      </c>
      <c r="AG865" s="171" t="s">
        <v>310</v>
      </c>
      <c r="AL865"/>
    </row>
    <row r="866" spans="1:38" s="171" customFormat="1" ht="15">
      <c r="A866" s="171" t="s">
        <v>457</v>
      </c>
      <c r="B866" s="171" t="s">
        <v>316</v>
      </c>
      <c r="C866" s="171" t="s">
        <v>310</v>
      </c>
      <c r="D866" s="171" t="s">
        <v>310</v>
      </c>
      <c r="E866" s="171">
        <v>0</v>
      </c>
      <c r="F866" s="171">
        <v>0</v>
      </c>
      <c r="G866" s="171">
        <v>0</v>
      </c>
      <c r="H866" s="171">
        <v>0</v>
      </c>
      <c r="I866" s="171">
        <v>0</v>
      </c>
      <c r="J866" s="171">
        <v>0</v>
      </c>
      <c r="K866" s="171">
        <v>0</v>
      </c>
      <c r="L866" s="171">
        <v>0</v>
      </c>
      <c r="M866" s="171">
        <v>0</v>
      </c>
      <c r="N866" s="171">
        <v>0</v>
      </c>
      <c r="O866" s="171">
        <v>0</v>
      </c>
      <c r="P866" s="171">
        <v>0</v>
      </c>
      <c r="Q866" s="171">
        <v>0</v>
      </c>
      <c r="R866" s="171">
        <v>0</v>
      </c>
      <c r="S866" s="171">
        <v>0</v>
      </c>
      <c r="T866" s="171">
        <v>0</v>
      </c>
      <c r="U866" s="171">
        <v>0</v>
      </c>
      <c r="V866" s="171">
        <v>0</v>
      </c>
      <c r="W866" s="171">
        <v>0</v>
      </c>
      <c r="X866" s="171">
        <v>0</v>
      </c>
      <c r="Y866" s="171">
        <v>0</v>
      </c>
      <c r="Z866" s="171">
        <v>0</v>
      </c>
      <c r="AA866" s="171">
        <v>0</v>
      </c>
      <c r="AB866" s="171">
        <v>0</v>
      </c>
      <c r="AC866" s="171">
        <v>0</v>
      </c>
      <c r="AD866" s="171">
        <v>0</v>
      </c>
      <c r="AE866" s="171">
        <v>0</v>
      </c>
      <c r="AF866" s="171">
        <v>0</v>
      </c>
      <c r="AG866" s="171" t="s">
        <v>310</v>
      </c>
      <c r="AL866"/>
    </row>
    <row r="867" spans="1:38" s="171" customFormat="1" ht="15">
      <c r="A867" s="171" t="s">
        <v>457</v>
      </c>
      <c r="B867" s="171" t="s">
        <v>318</v>
      </c>
      <c r="C867" s="171" t="s">
        <v>310</v>
      </c>
      <c r="D867" s="171" t="s">
        <v>310</v>
      </c>
      <c r="E867" s="171">
        <v>0</v>
      </c>
      <c r="F867" s="171">
        <v>0</v>
      </c>
      <c r="G867" s="171">
        <v>0</v>
      </c>
      <c r="H867" s="171">
        <v>0</v>
      </c>
      <c r="I867" s="171">
        <v>0</v>
      </c>
      <c r="J867" s="171">
        <v>0</v>
      </c>
      <c r="K867" s="171">
        <v>0</v>
      </c>
      <c r="L867" s="171">
        <v>0</v>
      </c>
      <c r="M867" s="171">
        <v>0</v>
      </c>
      <c r="N867" s="171">
        <v>0</v>
      </c>
      <c r="O867" s="171">
        <v>0</v>
      </c>
      <c r="P867" s="171">
        <v>0</v>
      </c>
      <c r="Q867" s="171">
        <v>0</v>
      </c>
      <c r="R867" s="171">
        <v>0</v>
      </c>
      <c r="S867" s="171">
        <v>0</v>
      </c>
      <c r="T867" s="171">
        <v>0</v>
      </c>
      <c r="U867" s="171">
        <v>0</v>
      </c>
      <c r="V867" s="171">
        <v>0</v>
      </c>
      <c r="W867" s="171">
        <v>0</v>
      </c>
      <c r="X867" s="171">
        <v>0</v>
      </c>
      <c r="Y867" s="171">
        <v>0</v>
      </c>
      <c r="Z867" s="171">
        <v>0</v>
      </c>
      <c r="AA867" s="171">
        <v>0</v>
      </c>
      <c r="AB867" s="171">
        <v>0</v>
      </c>
      <c r="AC867" s="171">
        <v>0</v>
      </c>
      <c r="AD867" s="171">
        <v>0</v>
      </c>
      <c r="AE867" s="171">
        <v>0</v>
      </c>
      <c r="AF867" s="171">
        <v>0</v>
      </c>
      <c r="AG867" s="171" t="s">
        <v>310</v>
      </c>
      <c r="AL867"/>
    </row>
    <row r="868" spans="1:38" s="171" customFormat="1" ht="15">
      <c r="A868" s="171" t="s">
        <v>458</v>
      </c>
      <c r="B868" s="171" t="s">
        <v>309</v>
      </c>
      <c r="C868" s="171">
        <v>587.79999999999995</v>
      </c>
      <c r="D868" s="171">
        <v>590.4</v>
      </c>
      <c r="E868" s="171">
        <v>572.4</v>
      </c>
      <c r="F868" s="171">
        <v>519.70000000000005</v>
      </c>
      <c r="G868" s="171">
        <v>565.20000000000005</v>
      </c>
      <c r="H868" s="171">
        <v>525.29999999999995</v>
      </c>
      <c r="I868" s="171">
        <v>533.6</v>
      </c>
      <c r="J868" s="171">
        <v>537.1</v>
      </c>
      <c r="K868" s="171">
        <v>542.4</v>
      </c>
      <c r="L868" s="171">
        <v>560.9</v>
      </c>
      <c r="M868" s="171">
        <v>527.5</v>
      </c>
      <c r="N868" s="171">
        <v>552.6</v>
      </c>
      <c r="O868" s="171">
        <v>480.2</v>
      </c>
      <c r="P868" s="171">
        <v>452.1</v>
      </c>
      <c r="Q868" s="171">
        <v>427</v>
      </c>
      <c r="R868" s="171">
        <v>432.9</v>
      </c>
      <c r="S868" s="171">
        <v>445.1</v>
      </c>
      <c r="T868" s="171">
        <v>486.6</v>
      </c>
      <c r="U868" s="171">
        <v>503</v>
      </c>
      <c r="V868" s="171">
        <v>488.9</v>
      </c>
      <c r="W868" s="171">
        <v>451.7</v>
      </c>
      <c r="X868" s="171">
        <v>464.3</v>
      </c>
      <c r="Y868" s="171">
        <v>455.6</v>
      </c>
      <c r="Z868" s="171">
        <v>428</v>
      </c>
      <c r="AA868" s="171">
        <v>477.7</v>
      </c>
      <c r="AB868" s="171">
        <v>434.4</v>
      </c>
      <c r="AC868" s="171">
        <v>449.7</v>
      </c>
      <c r="AD868" s="171">
        <v>446.8</v>
      </c>
      <c r="AE868" s="171">
        <v>449.6</v>
      </c>
      <c r="AF868" s="171">
        <v>417</v>
      </c>
      <c r="AG868" s="171">
        <v>404.4</v>
      </c>
      <c r="AL868"/>
    </row>
    <row r="869" spans="1:38" s="171" customFormat="1" ht="15">
      <c r="A869" s="171" t="s">
        <v>458</v>
      </c>
      <c r="B869" s="171" t="s">
        <v>311</v>
      </c>
      <c r="C869" s="171">
        <v>1250.9000000000001</v>
      </c>
      <c r="D869" s="171">
        <v>1248.5</v>
      </c>
      <c r="E869" s="171">
        <v>1174.0999999999999</v>
      </c>
      <c r="F869" s="171">
        <v>1187.0999999999999</v>
      </c>
      <c r="G869" s="171">
        <v>1175.2</v>
      </c>
      <c r="H869" s="171">
        <v>1168.4000000000001</v>
      </c>
      <c r="I869" s="171">
        <v>1190.5</v>
      </c>
      <c r="J869" s="171">
        <v>1154.2</v>
      </c>
      <c r="K869" s="171">
        <v>1175.0999999999999</v>
      </c>
      <c r="L869" s="171">
        <v>1164.5999999999999</v>
      </c>
      <c r="M869" s="171">
        <v>1108.7</v>
      </c>
      <c r="N869" s="171">
        <v>1108.9000000000001</v>
      </c>
      <c r="O869" s="171">
        <v>1133.9000000000001</v>
      </c>
      <c r="P869" s="171">
        <v>1101.0999999999999</v>
      </c>
      <c r="Q869" s="171">
        <v>1076</v>
      </c>
      <c r="R869" s="171">
        <v>942.3</v>
      </c>
      <c r="S869" s="171">
        <v>1043</v>
      </c>
      <c r="T869" s="171">
        <v>1070.4000000000001</v>
      </c>
      <c r="U869" s="171">
        <v>1064</v>
      </c>
      <c r="V869" s="171">
        <v>1054.8</v>
      </c>
      <c r="W869" s="171">
        <v>1085.4000000000001</v>
      </c>
      <c r="X869" s="171">
        <v>1061.5</v>
      </c>
      <c r="Y869" s="171">
        <v>1059.4000000000001</v>
      </c>
      <c r="Z869" s="171">
        <v>1036.5</v>
      </c>
      <c r="AA869" s="171">
        <v>1031.4000000000001</v>
      </c>
      <c r="AB869" s="171">
        <v>1028.9000000000001</v>
      </c>
      <c r="AC869" s="171">
        <v>1012.4</v>
      </c>
      <c r="AD869" s="171">
        <v>1000.8</v>
      </c>
      <c r="AE869" s="171">
        <v>967.1</v>
      </c>
      <c r="AF869" s="171">
        <v>982.9</v>
      </c>
      <c r="AG869" s="171">
        <v>975</v>
      </c>
      <c r="AL869"/>
    </row>
    <row r="870" spans="1:38" s="171" customFormat="1" ht="15">
      <c r="A870" s="171" t="s">
        <v>458</v>
      </c>
      <c r="B870" s="171" t="s">
        <v>313</v>
      </c>
      <c r="C870" s="171">
        <v>908.5</v>
      </c>
      <c r="D870" s="171">
        <v>936.8</v>
      </c>
      <c r="E870" s="171">
        <v>874.5</v>
      </c>
      <c r="F870" s="171">
        <v>991.7</v>
      </c>
      <c r="G870" s="171">
        <v>965</v>
      </c>
      <c r="H870" s="171">
        <v>961.5</v>
      </c>
      <c r="I870" s="171">
        <v>924.1</v>
      </c>
      <c r="J870" s="171">
        <v>913.1</v>
      </c>
      <c r="K870" s="171">
        <v>930.7</v>
      </c>
      <c r="L870" s="171">
        <v>898.8</v>
      </c>
      <c r="M870" s="171">
        <v>860.5</v>
      </c>
      <c r="N870" s="171">
        <v>743.1</v>
      </c>
      <c r="O870" s="171">
        <v>679</v>
      </c>
      <c r="P870" s="171">
        <v>675.4</v>
      </c>
      <c r="Q870" s="171">
        <v>695.2</v>
      </c>
      <c r="R870" s="171">
        <v>661.3</v>
      </c>
      <c r="S870" s="171">
        <v>747.4</v>
      </c>
      <c r="T870" s="171">
        <v>681.7</v>
      </c>
      <c r="U870" s="171">
        <v>721.8</v>
      </c>
      <c r="V870" s="171">
        <v>779.6</v>
      </c>
      <c r="W870" s="171">
        <v>736.4</v>
      </c>
      <c r="X870" s="171">
        <v>673.8</v>
      </c>
      <c r="Y870" s="171">
        <v>590.5</v>
      </c>
      <c r="Z870" s="171">
        <v>599.6</v>
      </c>
      <c r="AA870" s="171">
        <v>614.29999999999995</v>
      </c>
      <c r="AB870" s="171">
        <v>533.4</v>
      </c>
      <c r="AC870" s="171">
        <v>545.79999999999995</v>
      </c>
      <c r="AD870" s="171">
        <v>455.9</v>
      </c>
      <c r="AE870" s="171">
        <v>308.5</v>
      </c>
      <c r="AF870" s="171">
        <v>313.5</v>
      </c>
      <c r="AG870" s="171">
        <v>313.39999999999998</v>
      </c>
      <c r="AL870"/>
    </row>
    <row r="871" spans="1:38" s="171" customFormat="1" ht="15">
      <c r="A871" s="171" t="s">
        <v>458</v>
      </c>
      <c r="B871" s="171" t="s">
        <v>28</v>
      </c>
      <c r="C871" s="171">
        <v>490.5</v>
      </c>
      <c r="D871" s="171">
        <v>441.8</v>
      </c>
      <c r="E871" s="171">
        <v>470.3</v>
      </c>
      <c r="F871" s="171">
        <v>465.4</v>
      </c>
      <c r="G871" s="171">
        <v>414.6</v>
      </c>
      <c r="H871" s="171">
        <v>421.3</v>
      </c>
      <c r="I871" s="171">
        <v>487.3</v>
      </c>
      <c r="J871" s="171">
        <v>446.8</v>
      </c>
      <c r="K871" s="171">
        <v>438.9</v>
      </c>
      <c r="L871" s="171">
        <v>409.8</v>
      </c>
      <c r="M871" s="171">
        <v>347.9</v>
      </c>
      <c r="N871" s="171">
        <v>360.7</v>
      </c>
      <c r="O871" s="171">
        <v>359.2</v>
      </c>
      <c r="P871" s="171">
        <v>348.6</v>
      </c>
      <c r="Q871" s="171">
        <v>356.5</v>
      </c>
      <c r="R871" s="171">
        <v>359.3</v>
      </c>
      <c r="S871" s="171">
        <v>342.3</v>
      </c>
      <c r="T871" s="171">
        <v>349.2</v>
      </c>
      <c r="U871" s="171">
        <v>351.6</v>
      </c>
      <c r="V871" s="171">
        <v>357.1</v>
      </c>
      <c r="W871" s="171">
        <v>359.4</v>
      </c>
      <c r="X871" s="171">
        <v>356.1</v>
      </c>
      <c r="Y871" s="171">
        <v>358.5</v>
      </c>
      <c r="Z871" s="171">
        <v>351.5</v>
      </c>
      <c r="AA871" s="171">
        <v>347.3</v>
      </c>
      <c r="AB871" s="171">
        <v>355.3</v>
      </c>
      <c r="AC871" s="171">
        <v>352</v>
      </c>
      <c r="AD871" s="171">
        <v>338.3</v>
      </c>
      <c r="AE871" s="171">
        <v>329.8</v>
      </c>
      <c r="AF871" s="171">
        <v>323.3</v>
      </c>
      <c r="AG871" s="171">
        <v>323.3</v>
      </c>
      <c r="AL871"/>
    </row>
    <row r="872" spans="1:38" s="171" customFormat="1" ht="15">
      <c r="A872" s="171" t="s">
        <v>458</v>
      </c>
      <c r="B872" s="171" t="s">
        <v>316</v>
      </c>
      <c r="C872" s="171">
        <v>0</v>
      </c>
      <c r="D872" s="171">
        <v>0</v>
      </c>
      <c r="E872" s="171">
        <v>0</v>
      </c>
      <c r="F872" s="171">
        <v>0</v>
      </c>
      <c r="G872" s="171">
        <v>0</v>
      </c>
      <c r="H872" s="171">
        <v>0</v>
      </c>
      <c r="I872" s="171">
        <v>0</v>
      </c>
      <c r="J872" s="171">
        <v>0</v>
      </c>
      <c r="K872" s="171">
        <v>0</v>
      </c>
      <c r="L872" s="171">
        <v>0</v>
      </c>
      <c r="M872" s="171">
        <v>1680.3</v>
      </c>
      <c r="N872" s="171">
        <v>1680.3</v>
      </c>
      <c r="O872" s="171">
        <v>1644.5</v>
      </c>
      <c r="P872" s="171">
        <v>1739.9</v>
      </c>
      <c r="Q872" s="171">
        <v>1654.8</v>
      </c>
      <c r="R872" s="171">
        <v>1730.3</v>
      </c>
      <c r="S872" s="171">
        <v>1639.7</v>
      </c>
      <c r="T872" s="171">
        <v>1644.5</v>
      </c>
      <c r="U872" s="171">
        <v>1716</v>
      </c>
      <c r="V872" s="171">
        <v>1716</v>
      </c>
      <c r="W872" s="171">
        <v>1654.7</v>
      </c>
      <c r="X872" s="171">
        <v>1680.3</v>
      </c>
      <c r="Y872" s="171">
        <v>1766.5</v>
      </c>
      <c r="Z872" s="171">
        <v>1754.1</v>
      </c>
      <c r="AA872" s="171">
        <v>1716</v>
      </c>
      <c r="AB872" s="171">
        <v>747.3</v>
      </c>
      <c r="AC872" s="171">
        <v>725.2</v>
      </c>
      <c r="AD872" s="171">
        <v>727.8</v>
      </c>
      <c r="AE872" s="171">
        <v>724.2</v>
      </c>
      <c r="AF872" s="171">
        <v>2016.9</v>
      </c>
      <c r="AG872" s="171">
        <v>2016.9</v>
      </c>
      <c r="AL872"/>
    </row>
    <row r="873" spans="1:38" s="171" customFormat="1" ht="15">
      <c r="A873" s="171" t="s">
        <v>458</v>
      </c>
      <c r="B873" s="171" t="s">
        <v>318</v>
      </c>
      <c r="C873" s="171">
        <v>0</v>
      </c>
      <c r="D873" s="171">
        <v>3159.6</v>
      </c>
      <c r="E873" s="171">
        <v>2933.4</v>
      </c>
      <c r="F873" s="171">
        <v>3030</v>
      </c>
      <c r="G873" s="171">
        <v>2905.4</v>
      </c>
      <c r="H873" s="171">
        <v>5864.9</v>
      </c>
      <c r="I873" s="171">
        <v>5372.8</v>
      </c>
      <c r="J873" s="171">
        <v>2746.7</v>
      </c>
      <c r="K873" s="171">
        <v>1531.8</v>
      </c>
      <c r="L873" s="171">
        <v>2784.8</v>
      </c>
      <c r="M873" s="171">
        <v>1138.0999999999999</v>
      </c>
      <c r="N873" s="171">
        <v>1113.7</v>
      </c>
      <c r="O873" s="171">
        <v>1018.2</v>
      </c>
      <c r="P873" s="171">
        <v>995.4</v>
      </c>
      <c r="Q873" s="171">
        <v>927.9</v>
      </c>
      <c r="R873" s="171">
        <v>625.29999999999995</v>
      </c>
      <c r="S873" s="171">
        <v>891.7</v>
      </c>
      <c r="T873" s="171">
        <v>677.3</v>
      </c>
      <c r="U873" s="171">
        <v>578.5</v>
      </c>
      <c r="V873" s="171">
        <v>551.20000000000005</v>
      </c>
      <c r="W873" s="171">
        <v>569.9</v>
      </c>
      <c r="X873" s="171">
        <v>439.8</v>
      </c>
      <c r="Y873" s="171">
        <v>400.2</v>
      </c>
      <c r="Z873" s="171">
        <v>409.6</v>
      </c>
      <c r="AA873" s="171">
        <v>400.9</v>
      </c>
      <c r="AB873" s="171">
        <v>394</v>
      </c>
      <c r="AC873" s="171">
        <v>416.1</v>
      </c>
      <c r="AD873" s="171">
        <v>472.7</v>
      </c>
      <c r="AE873" s="171">
        <v>488.1</v>
      </c>
      <c r="AF873" s="171">
        <v>584</v>
      </c>
      <c r="AG873" s="171">
        <v>633.79999999999995</v>
      </c>
      <c r="AL873"/>
    </row>
    <row r="874" spans="1:38" s="171" customFormat="1" ht="15">
      <c r="A874" s="171" t="s">
        <v>459</v>
      </c>
      <c r="B874" s="171" t="s">
        <v>309</v>
      </c>
      <c r="C874" s="171" t="s">
        <v>310</v>
      </c>
      <c r="D874" s="171" t="s">
        <v>310</v>
      </c>
      <c r="E874" s="171" t="s">
        <v>310</v>
      </c>
      <c r="F874" s="171" t="s">
        <v>310</v>
      </c>
      <c r="G874" s="171" t="s">
        <v>310</v>
      </c>
      <c r="H874" s="171" t="s">
        <v>310</v>
      </c>
      <c r="I874" s="171" t="s">
        <v>310</v>
      </c>
      <c r="J874" s="171">
        <v>633.79999999999995</v>
      </c>
      <c r="K874" s="171">
        <v>613.5</v>
      </c>
      <c r="L874" s="171">
        <v>795.1</v>
      </c>
      <c r="M874" s="171">
        <v>799.1</v>
      </c>
      <c r="N874" s="171">
        <v>799.2</v>
      </c>
      <c r="O874" s="171">
        <v>799.2</v>
      </c>
      <c r="P874" s="171">
        <v>799.2</v>
      </c>
      <c r="Q874" s="171">
        <v>799.2</v>
      </c>
      <c r="R874" s="171">
        <v>799.2</v>
      </c>
      <c r="S874" s="171">
        <v>799.2</v>
      </c>
      <c r="T874" s="171">
        <v>799.2</v>
      </c>
      <c r="U874" s="171">
        <v>848.6</v>
      </c>
      <c r="V874" s="171">
        <v>793.7</v>
      </c>
      <c r="W874" s="171">
        <v>871.8</v>
      </c>
      <c r="X874" s="171">
        <v>898.3</v>
      </c>
      <c r="Y874" s="171">
        <v>901.2</v>
      </c>
      <c r="Z874" s="171">
        <v>859.7</v>
      </c>
      <c r="AA874" s="171">
        <v>811.5</v>
      </c>
      <c r="AB874" s="171">
        <v>811.5</v>
      </c>
      <c r="AC874" s="171">
        <v>811.5</v>
      </c>
      <c r="AD874" s="171">
        <v>811.5</v>
      </c>
      <c r="AE874" s="171">
        <v>811.5</v>
      </c>
      <c r="AF874" s="171">
        <v>811.5</v>
      </c>
      <c r="AG874" s="171" t="s">
        <v>310</v>
      </c>
      <c r="AL874"/>
    </row>
    <row r="875" spans="1:38" s="171" customFormat="1" ht="15">
      <c r="A875" s="171" t="s">
        <v>459</v>
      </c>
      <c r="B875" s="171" t="s">
        <v>311</v>
      </c>
      <c r="C875" s="171" t="s">
        <v>310</v>
      </c>
      <c r="D875" s="171" t="s">
        <v>310</v>
      </c>
      <c r="E875" s="171" t="s">
        <v>310</v>
      </c>
      <c r="F875" s="171" t="s">
        <v>310</v>
      </c>
      <c r="G875" s="171" t="s">
        <v>310</v>
      </c>
      <c r="H875" s="171" t="s">
        <v>310</v>
      </c>
      <c r="I875" s="171" t="s">
        <v>310</v>
      </c>
      <c r="J875" s="171">
        <v>0</v>
      </c>
      <c r="K875" s="171">
        <v>0</v>
      </c>
      <c r="L875" s="171">
        <v>0</v>
      </c>
      <c r="M875" s="171">
        <v>0</v>
      </c>
      <c r="N875" s="171">
        <v>0</v>
      </c>
      <c r="O875" s="171">
        <v>0</v>
      </c>
      <c r="P875" s="171">
        <v>0</v>
      </c>
      <c r="Q875" s="171">
        <v>0</v>
      </c>
      <c r="R875" s="171">
        <v>0</v>
      </c>
      <c r="S875" s="171">
        <v>0</v>
      </c>
      <c r="T875" s="171">
        <v>0</v>
      </c>
      <c r="U875" s="171">
        <v>0</v>
      </c>
      <c r="V875" s="171">
        <v>0</v>
      </c>
      <c r="W875" s="171">
        <v>0</v>
      </c>
      <c r="X875" s="171">
        <v>0</v>
      </c>
      <c r="Y875" s="171">
        <v>0</v>
      </c>
      <c r="Z875" s="171">
        <v>0</v>
      </c>
      <c r="AA875" s="171">
        <v>0</v>
      </c>
      <c r="AB875" s="171">
        <v>0</v>
      </c>
      <c r="AC875" s="171">
        <v>0</v>
      </c>
      <c r="AD875" s="171">
        <v>0</v>
      </c>
      <c r="AE875" s="171">
        <v>0</v>
      </c>
      <c r="AF875" s="171">
        <v>0</v>
      </c>
      <c r="AG875" s="171" t="s">
        <v>310</v>
      </c>
      <c r="AL875"/>
    </row>
    <row r="876" spans="1:38" s="171" customFormat="1" ht="15">
      <c r="A876" s="171" t="s">
        <v>459</v>
      </c>
      <c r="B876" s="171" t="s">
        <v>313</v>
      </c>
      <c r="C876" s="171" t="s">
        <v>310</v>
      </c>
      <c r="D876" s="171" t="s">
        <v>310</v>
      </c>
      <c r="E876" s="171" t="s">
        <v>310</v>
      </c>
      <c r="F876" s="171" t="s">
        <v>310</v>
      </c>
      <c r="G876" s="171" t="s">
        <v>310</v>
      </c>
      <c r="H876" s="171" t="s">
        <v>310</v>
      </c>
      <c r="I876" s="171" t="s">
        <v>310</v>
      </c>
      <c r="J876" s="171">
        <v>0</v>
      </c>
      <c r="K876" s="171">
        <v>0</v>
      </c>
      <c r="L876" s="171">
        <v>0</v>
      </c>
      <c r="M876" s="171">
        <v>0</v>
      </c>
      <c r="N876" s="171">
        <v>0</v>
      </c>
      <c r="O876" s="171">
        <v>0</v>
      </c>
      <c r="P876" s="171">
        <v>0</v>
      </c>
      <c r="Q876" s="171">
        <v>0</v>
      </c>
      <c r="R876" s="171">
        <v>0</v>
      </c>
      <c r="S876" s="171">
        <v>0</v>
      </c>
      <c r="T876" s="171">
        <v>0</v>
      </c>
      <c r="U876" s="171">
        <v>0</v>
      </c>
      <c r="V876" s="171">
        <v>0</v>
      </c>
      <c r="W876" s="171">
        <v>0</v>
      </c>
      <c r="X876" s="171">
        <v>0</v>
      </c>
      <c r="Y876" s="171">
        <v>0</v>
      </c>
      <c r="Z876" s="171">
        <v>0</v>
      </c>
      <c r="AA876" s="171">
        <v>0</v>
      </c>
      <c r="AB876" s="171">
        <v>0</v>
      </c>
      <c r="AC876" s="171">
        <v>0</v>
      </c>
      <c r="AD876" s="171">
        <v>0</v>
      </c>
      <c r="AE876" s="171">
        <v>0</v>
      </c>
      <c r="AF876" s="171">
        <v>0</v>
      </c>
      <c r="AG876" s="171" t="s">
        <v>310</v>
      </c>
      <c r="AL876"/>
    </row>
    <row r="877" spans="1:38" s="171" customFormat="1" ht="15">
      <c r="A877" s="171" t="s">
        <v>459</v>
      </c>
      <c r="B877" s="171" t="s">
        <v>28</v>
      </c>
      <c r="C877" s="171" t="s">
        <v>310</v>
      </c>
      <c r="D877" s="171" t="s">
        <v>310</v>
      </c>
      <c r="E877" s="171" t="s">
        <v>310</v>
      </c>
      <c r="F877" s="171" t="s">
        <v>310</v>
      </c>
      <c r="G877" s="171" t="s">
        <v>310</v>
      </c>
      <c r="H877" s="171" t="s">
        <v>310</v>
      </c>
      <c r="I877" s="171" t="s">
        <v>310</v>
      </c>
      <c r="J877" s="171">
        <v>634</v>
      </c>
      <c r="K877" s="171">
        <v>613.70000000000005</v>
      </c>
      <c r="L877" s="171">
        <v>795.4</v>
      </c>
      <c r="M877" s="171">
        <v>799.4</v>
      </c>
      <c r="N877" s="171">
        <v>799.4</v>
      </c>
      <c r="O877" s="171">
        <v>799.4</v>
      </c>
      <c r="P877" s="171">
        <v>799.4</v>
      </c>
      <c r="Q877" s="171">
        <v>799.4</v>
      </c>
      <c r="R877" s="171">
        <v>799.4</v>
      </c>
      <c r="S877" s="171">
        <v>799.4</v>
      </c>
      <c r="T877" s="171">
        <v>799.4</v>
      </c>
      <c r="U877" s="171">
        <v>848.7</v>
      </c>
      <c r="V877" s="171">
        <v>793.8</v>
      </c>
      <c r="W877" s="171">
        <v>872</v>
      </c>
      <c r="X877" s="171">
        <v>898.5</v>
      </c>
      <c r="Y877" s="171">
        <v>901.4</v>
      </c>
      <c r="Z877" s="171">
        <v>859.9</v>
      </c>
      <c r="AA877" s="171">
        <v>811.6</v>
      </c>
      <c r="AB877" s="171">
        <v>811.6</v>
      </c>
      <c r="AC877" s="171">
        <v>811.6</v>
      </c>
      <c r="AD877" s="171">
        <v>811.6</v>
      </c>
      <c r="AE877" s="171">
        <v>811.6</v>
      </c>
      <c r="AF877" s="171">
        <v>811.6</v>
      </c>
      <c r="AG877" s="171" t="s">
        <v>310</v>
      </c>
      <c r="AL877"/>
    </row>
    <row r="878" spans="1:38" s="171" customFormat="1" ht="15">
      <c r="A878" s="171" t="s">
        <v>459</v>
      </c>
      <c r="B878" s="171" t="s">
        <v>316</v>
      </c>
      <c r="C878" s="171" t="s">
        <v>310</v>
      </c>
      <c r="D878" s="171" t="s">
        <v>310</v>
      </c>
      <c r="E878" s="171" t="s">
        <v>310</v>
      </c>
      <c r="F878" s="171" t="s">
        <v>310</v>
      </c>
      <c r="G878" s="171" t="s">
        <v>310</v>
      </c>
      <c r="H878" s="171" t="s">
        <v>310</v>
      </c>
      <c r="I878" s="171" t="s">
        <v>310</v>
      </c>
      <c r="J878" s="171">
        <v>0</v>
      </c>
      <c r="K878" s="171">
        <v>0</v>
      </c>
      <c r="L878" s="171">
        <v>0</v>
      </c>
      <c r="M878" s="171">
        <v>0</v>
      </c>
      <c r="N878" s="171">
        <v>0</v>
      </c>
      <c r="O878" s="171">
        <v>0</v>
      </c>
      <c r="P878" s="171">
        <v>0</v>
      </c>
      <c r="Q878" s="171">
        <v>0</v>
      </c>
      <c r="R878" s="171">
        <v>0</v>
      </c>
      <c r="S878" s="171">
        <v>0</v>
      </c>
      <c r="T878" s="171">
        <v>0</v>
      </c>
      <c r="U878" s="171">
        <v>0</v>
      </c>
      <c r="V878" s="171">
        <v>0</v>
      </c>
      <c r="W878" s="171">
        <v>0</v>
      </c>
      <c r="X878" s="171">
        <v>0</v>
      </c>
      <c r="Y878" s="171">
        <v>0</v>
      </c>
      <c r="Z878" s="171">
        <v>0</v>
      </c>
      <c r="AA878" s="171">
        <v>0</v>
      </c>
      <c r="AB878" s="171">
        <v>0</v>
      </c>
      <c r="AC878" s="171">
        <v>0</v>
      </c>
      <c r="AD878" s="171">
        <v>0</v>
      </c>
      <c r="AE878" s="171">
        <v>0</v>
      </c>
      <c r="AF878" s="171">
        <v>0</v>
      </c>
      <c r="AG878" s="171" t="s">
        <v>310</v>
      </c>
      <c r="AL878"/>
    </row>
    <row r="879" spans="1:38" s="171" customFormat="1" ht="15">
      <c r="A879" s="171" t="s">
        <v>459</v>
      </c>
      <c r="B879" s="171" t="s">
        <v>318</v>
      </c>
      <c r="C879" s="171" t="s">
        <v>310</v>
      </c>
      <c r="D879" s="171" t="s">
        <v>310</v>
      </c>
      <c r="E879" s="171" t="s">
        <v>310</v>
      </c>
      <c r="F879" s="171" t="s">
        <v>310</v>
      </c>
      <c r="G879" s="171" t="s">
        <v>310</v>
      </c>
      <c r="H879" s="171" t="s">
        <v>310</v>
      </c>
      <c r="I879" s="171" t="s">
        <v>310</v>
      </c>
      <c r="J879" s="171">
        <v>0</v>
      </c>
      <c r="K879" s="171">
        <v>0</v>
      </c>
      <c r="L879" s="171">
        <v>0</v>
      </c>
      <c r="M879" s="171">
        <v>0</v>
      </c>
      <c r="N879" s="171">
        <v>0</v>
      </c>
      <c r="O879" s="171">
        <v>0</v>
      </c>
      <c r="P879" s="171">
        <v>0</v>
      </c>
      <c r="Q879" s="171">
        <v>0</v>
      </c>
      <c r="R879" s="171">
        <v>0</v>
      </c>
      <c r="S879" s="171">
        <v>0</v>
      </c>
      <c r="T879" s="171">
        <v>0</v>
      </c>
      <c r="U879" s="171">
        <v>0</v>
      </c>
      <c r="V879" s="171">
        <v>0</v>
      </c>
      <c r="W879" s="171">
        <v>0</v>
      </c>
      <c r="X879" s="171">
        <v>0</v>
      </c>
      <c r="Y879" s="171">
        <v>0</v>
      </c>
      <c r="Z879" s="171">
        <v>0</v>
      </c>
      <c r="AA879" s="171">
        <v>0</v>
      </c>
      <c r="AB879" s="171">
        <v>0</v>
      </c>
      <c r="AC879" s="171">
        <v>0</v>
      </c>
      <c r="AD879" s="171">
        <v>0</v>
      </c>
      <c r="AE879" s="171">
        <v>0</v>
      </c>
      <c r="AF879" s="171">
        <v>0</v>
      </c>
      <c r="AG879" s="171" t="s">
        <v>310</v>
      </c>
      <c r="AL879"/>
    </row>
    <row r="880" spans="1:38" s="171" customFormat="1" ht="15">
      <c r="A880" s="171" t="s">
        <v>460</v>
      </c>
      <c r="B880" s="171" t="s">
        <v>309</v>
      </c>
      <c r="C880" s="171" t="s">
        <v>310</v>
      </c>
      <c r="D880" s="171" t="s">
        <v>310</v>
      </c>
      <c r="E880" s="171">
        <v>747.5</v>
      </c>
      <c r="F880" s="171">
        <v>747.6</v>
      </c>
      <c r="G880" s="171">
        <v>747.6</v>
      </c>
      <c r="H880" s="171">
        <v>741.5</v>
      </c>
      <c r="I880" s="171">
        <v>744.2</v>
      </c>
      <c r="J880" s="171">
        <v>753.6</v>
      </c>
      <c r="K880" s="171">
        <v>714.2</v>
      </c>
      <c r="L880" s="171">
        <v>711.6</v>
      </c>
      <c r="M880" s="171">
        <v>732.5</v>
      </c>
      <c r="N880" s="171">
        <v>750.5</v>
      </c>
      <c r="O880" s="171">
        <v>768.5</v>
      </c>
      <c r="P880" s="171">
        <v>809.4</v>
      </c>
      <c r="Q880" s="171">
        <v>918.2</v>
      </c>
      <c r="R880" s="171">
        <v>848.2</v>
      </c>
      <c r="S880" s="171">
        <v>824.5</v>
      </c>
      <c r="T880" s="171">
        <v>699.9</v>
      </c>
      <c r="U880" s="171">
        <v>824.6</v>
      </c>
      <c r="V880" s="171">
        <v>670.8</v>
      </c>
      <c r="W880" s="171">
        <v>625.29999999999995</v>
      </c>
      <c r="X880" s="171">
        <v>605.6</v>
      </c>
      <c r="Y880" s="171">
        <v>586.4</v>
      </c>
      <c r="Z880" s="171">
        <v>569.1</v>
      </c>
      <c r="AA880" s="171">
        <v>563.1</v>
      </c>
      <c r="AB880" s="171">
        <v>548.70000000000005</v>
      </c>
      <c r="AC880" s="171">
        <v>540.70000000000005</v>
      </c>
      <c r="AD880" s="171">
        <v>532.9</v>
      </c>
      <c r="AE880" s="171">
        <v>519.6</v>
      </c>
      <c r="AF880" s="171">
        <v>504.6</v>
      </c>
      <c r="AG880" s="171" t="s">
        <v>310</v>
      </c>
      <c r="AL880"/>
    </row>
    <row r="881" spans="1:38" s="171" customFormat="1" ht="15">
      <c r="A881" s="171" t="s">
        <v>460</v>
      </c>
      <c r="B881" s="171" t="s">
        <v>311</v>
      </c>
      <c r="C881" s="171" t="s">
        <v>310</v>
      </c>
      <c r="D881" s="171" t="s">
        <v>310</v>
      </c>
      <c r="E881" s="171">
        <v>0</v>
      </c>
      <c r="F881" s="171">
        <v>0</v>
      </c>
      <c r="G881" s="171">
        <v>0</v>
      </c>
      <c r="H881" s="171">
        <v>0</v>
      </c>
      <c r="I881" s="171">
        <v>0</v>
      </c>
      <c r="J881" s="171">
        <v>0</v>
      </c>
      <c r="K881" s="171">
        <v>0</v>
      </c>
      <c r="L881" s="171">
        <v>0</v>
      </c>
      <c r="M881" s="171">
        <v>0</v>
      </c>
      <c r="N881" s="171">
        <v>0</v>
      </c>
      <c r="O881" s="171">
        <v>0</v>
      </c>
      <c r="P881" s="171">
        <v>0</v>
      </c>
      <c r="Q881" s="171">
        <v>0</v>
      </c>
      <c r="R881" s="171">
        <v>0</v>
      </c>
      <c r="S881" s="171">
        <v>0</v>
      </c>
      <c r="T881" s="171">
        <v>0</v>
      </c>
      <c r="U881" s="171">
        <v>0</v>
      </c>
      <c r="V881" s="171">
        <v>0</v>
      </c>
      <c r="W881" s="171">
        <v>0</v>
      </c>
      <c r="X881" s="171">
        <v>0</v>
      </c>
      <c r="Y881" s="171">
        <v>0</v>
      </c>
      <c r="Z881" s="171">
        <v>0</v>
      </c>
      <c r="AA881" s="171">
        <v>0</v>
      </c>
      <c r="AB881" s="171">
        <v>0</v>
      </c>
      <c r="AC881" s="171">
        <v>0</v>
      </c>
      <c r="AD881" s="171">
        <v>0</v>
      </c>
      <c r="AE881" s="171">
        <v>0</v>
      </c>
      <c r="AF881" s="171">
        <v>0</v>
      </c>
      <c r="AG881" s="171" t="s">
        <v>310</v>
      </c>
      <c r="AL881"/>
    </row>
    <row r="882" spans="1:38" s="171" customFormat="1" ht="15">
      <c r="A882" s="171" t="s">
        <v>460</v>
      </c>
      <c r="B882" s="171" t="s">
        <v>313</v>
      </c>
      <c r="C882" s="171" t="s">
        <v>310</v>
      </c>
      <c r="D882" s="171" t="s">
        <v>310</v>
      </c>
      <c r="E882" s="171">
        <v>785.9</v>
      </c>
      <c r="F882" s="171">
        <v>786</v>
      </c>
      <c r="G882" s="171">
        <v>786.3</v>
      </c>
      <c r="H882" s="171">
        <v>791.2</v>
      </c>
      <c r="I882" s="171">
        <v>788.1</v>
      </c>
      <c r="J882" s="171">
        <v>781.9</v>
      </c>
      <c r="K882" s="171">
        <v>782.2</v>
      </c>
      <c r="L882" s="171">
        <v>781.3</v>
      </c>
      <c r="M882" s="171">
        <v>780.1</v>
      </c>
      <c r="N882" s="171">
        <v>778.3</v>
      </c>
      <c r="O882" s="171">
        <v>775.6</v>
      </c>
      <c r="P882" s="171">
        <v>773.5</v>
      </c>
      <c r="Q882" s="171">
        <v>773.7</v>
      </c>
      <c r="R882" s="171">
        <v>773.3</v>
      </c>
      <c r="S882" s="171">
        <v>772.7</v>
      </c>
      <c r="T882" s="171">
        <v>772.5</v>
      </c>
      <c r="U882" s="171">
        <v>772.8</v>
      </c>
      <c r="V882" s="171">
        <v>773.1</v>
      </c>
      <c r="W882" s="171">
        <v>772.6</v>
      </c>
      <c r="X882" s="171">
        <v>773.8</v>
      </c>
      <c r="Y882" s="171">
        <v>773.3</v>
      </c>
      <c r="Z882" s="171">
        <v>774.2</v>
      </c>
      <c r="AA882" s="171">
        <v>773.6</v>
      </c>
      <c r="AB882" s="171">
        <v>773.2</v>
      </c>
      <c r="AC882" s="171">
        <v>774</v>
      </c>
      <c r="AD882" s="171">
        <v>774.5</v>
      </c>
      <c r="AE882" s="171">
        <v>793.7</v>
      </c>
      <c r="AF882" s="171">
        <v>798.9</v>
      </c>
      <c r="AG882" s="171" t="s">
        <v>310</v>
      </c>
      <c r="AL882"/>
    </row>
    <row r="883" spans="1:38" s="171" customFormat="1" ht="15">
      <c r="A883" s="171" t="s">
        <v>460</v>
      </c>
      <c r="B883" s="171" t="s">
        <v>28</v>
      </c>
      <c r="C883" s="171" t="s">
        <v>310</v>
      </c>
      <c r="D883" s="171" t="s">
        <v>310</v>
      </c>
      <c r="E883" s="171">
        <v>745.7</v>
      </c>
      <c r="F883" s="171">
        <v>745.7</v>
      </c>
      <c r="G883" s="171">
        <v>745.7</v>
      </c>
      <c r="H883" s="171">
        <v>739.5</v>
      </c>
      <c r="I883" s="171">
        <v>742.3</v>
      </c>
      <c r="J883" s="171">
        <v>752.1</v>
      </c>
      <c r="K883" s="171">
        <v>711.1</v>
      </c>
      <c r="L883" s="171">
        <v>708.7</v>
      </c>
      <c r="M883" s="171">
        <v>730.6</v>
      </c>
      <c r="N883" s="171">
        <v>749.5</v>
      </c>
      <c r="O883" s="171">
        <v>768.2</v>
      </c>
      <c r="P883" s="171">
        <v>810.8</v>
      </c>
      <c r="Q883" s="171">
        <v>923.7</v>
      </c>
      <c r="R883" s="171">
        <v>850.7</v>
      </c>
      <c r="S883" s="171">
        <v>826.2</v>
      </c>
      <c r="T883" s="171">
        <v>697.8</v>
      </c>
      <c r="U883" s="171">
        <v>826.2</v>
      </c>
      <c r="V883" s="171">
        <v>668.1</v>
      </c>
      <c r="W883" s="171">
        <v>621.79999999999995</v>
      </c>
      <c r="X883" s="171">
        <v>601.9</v>
      </c>
      <c r="Y883" s="171">
        <v>582.5</v>
      </c>
      <c r="Z883" s="171">
        <v>565.29999999999995</v>
      </c>
      <c r="AA883" s="171">
        <v>560.29999999999995</v>
      </c>
      <c r="AB883" s="171">
        <v>545.6</v>
      </c>
      <c r="AC883" s="171">
        <v>537.5</v>
      </c>
      <c r="AD883" s="171">
        <v>531.4</v>
      </c>
      <c r="AE883" s="171">
        <v>522.70000000000005</v>
      </c>
      <c r="AF883" s="171">
        <v>517.1</v>
      </c>
      <c r="AG883" s="171" t="s">
        <v>310</v>
      </c>
      <c r="AL883"/>
    </row>
    <row r="884" spans="1:38" s="171" customFormat="1" ht="15">
      <c r="A884" s="171" t="s">
        <v>460</v>
      </c>
      <c r="B884" s="171" t="s">
        <v>316</v>
      </c>
      <c r="C884" s="171" t="s">
        <v>310</v>
      </c>
      <c r="D884" s="171" t="s">
        <v>310</v>
      </c>
      <c r="E884" s="171">
        <v>0</v>
      </c>
      <c r="F884" s="171">
        <v>0</v>
      </c>
      <c r="G884" s="171">
        <v>0</v>
      </c>
      <c r="H884" s="171">
        <v>0</v>
      </c>
      <c r="I884" s="171">
        <v>0</v>
      </c>
      <c r="J884" s="171">
        <v>0</v>
      </c>
      <c r="K884" s="171">
        <v>0</v>
      </c>
      <c r="L884" s="171">
        <v>0</v>
      </c>
      <c r="M884" s="171">
        <v>0</v>
      </c>
      <c r="N884" s="171">
        <v>0</v>
      </c>
      <c r="O884" s="171">
        <v>0</v>
      </c>
      <c r="P884" s="171">
        <v>0</v>
      </c>
      <c r="Q884" s="171">
        <v>0</v>
      </c>
      <c r="R884" s="171">
        <v>0</v>
      </c>
      <c r="S884" s="171">
        <v>0</v>
      </c>
      <c r="T884" s="171">
        <v>0</v>
      </c>
      <c r="U884" s="171">
        <v>0</v>
      </c>
      <c r="V884" s="171">
        <v>0</v>
      </c>
      <c r="W884" s="171">
        <v>0</v>
      </c>
      <c r="X884" s="171">
        <v>0</v>
      </c>
      <c r="Y884" s="171">
        <v>0</v>
      </c>
      <c r="Z884" s="171">
        <v>0</v>
      </c>
      <c r="AA884" s="171">
        <v>0</v>
      </c>
      <c r="AB884" s="171">
        <v>0</v>
      </c>
      <c r="AC884" s="171">
        <v>0</v>
      </c>
      <c r="AD884" s="171">
        <v>0</v>
      </c>
      <c r="AE884" s="171">
        <v>0</v>
      </c>
      <c r="AF884" s="171">
        <v>0</v>
      </c>
      <c r="AG884" s="171" t="s">
        <v>310</v>
      </c>
      <c r="AL884"/>
    </row>
    <row r="885" spans="1:38" s="171" customFormat="1" ht="15">
      <c r="A885" s="171" t="s">
        <v>460</v>
      </c>
      <c r="B885" s="171" t="s">
        <v>318</v>
      </c>
      <c r="C885" s="171" t="s">
        <v>310</v>
      </c>
      <c r="D885" s="171" t="s">
        <v>310</v>
      </c>
      <c r="E885" s="171">
        <v>0</v>
      </c>
      <c r="F885" s="171">
        <v>0</v>
      </c>
      <c r="G885" s="171">
        <v>0</v>
      </c>
      <c r="H885" s="171">
        <v>0</v>
      </c>
      <c r="I885" s="171">
        <v>0</v>
      </c>
      <c r="J885" s="171">
        <v>0</v>
      </c>
      <c r="K885" s="171">
        <v>0</v>
      </c>
      <c r="L885" s="171">
        <v>0</v>
      </c>
      <c r="M885" s="171">
        <v>0</v>
      </c>
      <c r="N885" s="171">
        <v>0</v>
      </c>
      <c r="O885" s="171">
        <v>0</v>
      </c>
      <c r="P885" s="171">
        <v>0</v>
      </c>
      <c r="Q885" s="171">
        <v>0</v>
      </c>
      <c r="R885" s="171">
        <v>0</v>
      </c>
      <c r="S885" s="171">
        <v>0</v>
      </c>
      <c r="T885" s="171">
        <v>0</v>
      </c>
      <c r="U885" s="171">
        <v>0</v>
      </c>
      <c r="V885" s="171">
        <v>0</v>
      </c>
      <c r="W885" s="171">
        <v>0</v>
      </c>
      <c r="X885" s="171">
        <v>0</v>
      </c>
      <c r="Y885" s="171">
        <v>0</v>
      </c>
      <c r="Z885" s="171">
        <v>0</v>
      </c>
      <c r="AA885" s="171">
        <v>0</v>
      </c>
      <c r="AB885" s="171">
        <v>0</v>
      </c>
      <c r="AC885" s="171">
        <v>0</v>
      </c>
      <c r="AD885" s="171">
        <v>0</v>
      </c>
      <c r="AE885" s="171">
        <v>0</v>
      </c>
      <c r="AF885" s="171">
        <v>0</v>
      </c>
      <c r="AG885" s="171" t="s">
        <v>310</v>
      </c>
      <c r="AL885"/>
    </row>
    <row r="886" spans="1:38" s="171" customFormat="1" ht="15">
      <c r="A886" s="171" t="s">
        <v>461</v>
      </c>
      <c r="B886" s="171" t="s">
        <v>309</v>
      </c>
      <c r="C886" s="171">
        <v>690.8</v>
      </c>
      <c r="D886" s="171">
        <v>674.7</v>
      </c>
      <c r="E886" s="171">
        <v>669.1</v>
      </c>
      <c r="F886" s="171">
        <v>592.20000000000005</v>
      </c>
      <c r="G886" s="171">
        <v>560.20000000000005</v>
      </c>
      <c r="H886" s="171">
        <v>537.70000000000005</v>
      </c>
      <c r="I886" s="171">
        <v>525.29999999999995</v>
      </c>
      <c r="J886" s="171">
        <v>490.3</v>
      </c>
      <c r="K886" s="171">
        <v>485.1</v>
      </c>
      <c r="L886" s="171">
        <v>447.9</v>
      </c>
      <c r="M886" s="171">
        <v>468.8</v>
      </c>
      <c r="N886" s="171">
        <v>483</v>
      </c>
      <c r="O886" s="171">
        <v>468.8</v>
      </c>
      <c r="P886" s="171">
        <v>488</v>
      </c>
      <c r="Q886" s="171">
        <v>497.4</v>
      </c>
      <c r="R886" s="171">
        <v>495.4</v>
      </c>
      <c r="S886" s="171">
        <v>518.9</v>
      </c>
      <c r="T886" s="171">
        <v>509.4</v>
      </c>
      <c r="U886" s="171">
        <v>491.8</v>
      </c>
      <c r="V886" s="171">
        <v>445.8</v>
      </c>
      <c r="W886" s="171">
        <v>449.1</v>
      </c>
      <c r="X886" s="171">
        <v>439.6</v>
      </c>
      <c r="Y886" s="171">
        <v>483.7</v>
      </c>
      <c r="Z886" s="171">
        <v>453.4</v>
      </c>
      <c r="AA886" s="171">
        <v>410.8</v>
      </c>
      <c r="AB886" s="171">
        <v>346.8</v>
      </c>
      <c r="AC886" s="171">
        <v>279.8</v>
      </c>
      <c r="AD886" s="171">
        <v>247.8</v>
      </c>
      <c r="AE886" s="171">
        <v>231.7</v>
      </c>
      <c r="AF886" s="171">
        <v>212.5</v>
      </c>
      <c r="AG886" s="171">
        <v>197.5</v>
      </c>
      <c r="AL886"/>
    </row>
    <row r="887" spans="1:38" s="171" customFormat="1" ht="15">
      <c r="A887" s="171" t="s">
        <v>461</v>
      </c>
      <c r="B887" s="171" t="s">
        <v>311</v>
      </c>
      <c r="C887" s="171">
        <v>938.1</v>
      </c>
      <c r="D887" s="171">
        <v>914.6</v>
      </c>
      <c r="E887" s="171">
        <v>952.6</v>
      </c>
      <c r="F887" s="171">
        <v>914</v>
      </c>
      <c r="G887" s="171">
        <v>903</v>
      </c>
      <c r="H887" s="171">
        <v>899.2</v>
      </c>
      <c r="I887" s="171">
        <v>916.4</v>
      </c>
      <c r="J887" s="171">
        <v>960.4</v>
      </c>
      <c r="K887" s="171">
        <v>966.5</v>
      </c>
      <c r="L887" s="171">
        <v>940.2</v>
      </c>
      <c r="M887" s="171">
        <v>928.6</v>
      </c>
      <c r="N887" s="171">
        <v>918.9</v>
      </c>
      <c r="O887" s="171">
        <v>911.1</v>
      </c>
      <c r="P887" s="171">
        <v>923.8</v>
      </c>
      <c r="Q887" s="171">
        <v>952.9</v>
      </c>
      <c r="R887" s="171">
        <v>956.8</v>
      </c>
      <c r="S887" s="171">
        <v>950</v>
      </c>
      <c r="T887" s="171">
        <v>953.9</v>
      </c>
      <c r="U887" s="171">
        <v>918.9</v>
      </c>
      <c r="V887" s="171">
        <v>905</v>
      </c>
      <c r="W887" s="171">
        <v>895.9</v>
      </c>
      <c r="X887" s="171">
        <v>907.5</v>
      </c>
      <c r="Y887" s="171">
        <v>909.1</v>
      </c>
      <c r="Z887" s="171">
        <v>917.4</v>
      </c>
      <c r="AA887" s="171">
        <v>925.5</v>
      </c>
      <c r="AB887" s="171">
        <v>953.9</v>
      </c>
      <c r="AC887" s="171">
        <v>1031.5999999999999</v>
      </c>
      <c r="AD887" s="171">
        <v>1054.3</v>
      </c>
      <c r="AE887" s="171">
        <v>1112.0999999999999</v>
      </c>
      <c r="AF887" s="171">
        <v>1477.7</v>
      </c>
      <c r="AG887" s="171">
        <v>1582.6</v>
      </c>
      <c r="AL887"/>
    </row>
    <row r="888" spans="1:38" s="171" customFormat="1" ht="15">
      <c r="A888" s="171" t="s">
        <v>461</v>
      </c>
      <c r="B888" s="171" t="s">
        <v>313</v>
      </c>
      <c r="C888" s="171">
        <v>666.7</v>
      </c>
      <c r="D888" s="171">
        <v>727.4</v>
      </c>
      <c r="E888" s="171">
        <v>769</v>
      </c>
      <c r="F888" s="171">
        <v>821.7</v>
      </c>
      <c r="G888" s="171">
        <v>892.3</v>
      </c>
      <c r="H888" s="171">
        <v>665.3</v>
      </c>
      <c r="I888" s="171">
        <v>664.9</v>
      </c>
      <c r="J888" s="171">
        <v>731.3</v>
      </c>
      <c r="K888" s="171">
        <v>528.79999999999995</v>
      </c>
      <c r="L888" s="171">
        <v>458.1</v>
      </c>
      <c r="M888" s="171">
        <v>430.3</v>
      </c>
      <c r="N888" s="171">
        <v>560.9</v>
      </c>
      <c r="O888" s="171">
        <v>544.1</v>
      </c>
      <c r="P888" s="171">
        <v>648.79999999999995</v>
      </c>
      <c r="Q888" s="171">
        <v>782.7</v>
      </c>
      <c r="R888" s="171">
        <v>655.8</v>
      </c>
      <c r="S888" s="171">
        <v>602.70000000000005</v>
      </c>
      <c r="T888" s="171">
        <v>662.8</v>
      </c>
      <c r="U888" s="171">
        <v>700.4</v>
      </c>
      <c r="V888" s="171">
        <v>776.9</v>
      </c>
      <c r="W888" s="171">
        <v>659.4</v>
      </c>
      <c r="X888" s="171">
        <v>643.6</v>
      </c>
      <c r="Y888" s="171">
        <v>670.6</v>
      </c>
      <c r="Z888" s="171">
        <v>723.7</v>
      </c>
      <c r="AA888" s="171">
        <v>695.2</v>
      </c>
      <c r="AB888" s="171">
        <v>751.5</v>
      </c>
      <c r="AC888" s="171">
        <v>735.7</v>
      </c>
      <c r="AD888" s="171">
        <v>788.1</v>
      </c>
      <c r="AE888" s="171">
        <v>682.6</v>
      </c>
      <c r="AF888" s="171">
        <v>712.6</v>
      </c>
      <c r="AG888" s="171">
        <v>696.5</v>
      </c>
      <c r="AL888"/>
    </row>
    <row r="889" spans="1:38" s="171" customFormat="1" ht="15">
      <c r="A889" s="171" t="s">
        <v>461</v>
      </c>
      <c r="B889" s="171" t="s">
        <v>28</v>
      </c>
      <c r="C889" s="171">
        <v>523.4</v>
      </c>
      <c r="D889" s="171">
        <v>491</v>
      </c>
      <c r="E889" s="171">
        <v>490</v>
      </c>
      <c r="F889" s="171">
        <v>481.8</v>
      </c>
      <c r="G889" s="171">
        <v>428</v>
      </c>
      <c r="H889" s="171">
        <v>428.7</v>
      </c>
      <c r="I889" s="171">
        <v>436.6</v>
      </c>
      <c r="J889" s="171">
        <v>412.5</v>
      </c>
      <c r="K889" s="171">
        <v>413.1</v>
      </c>
      <c r="L889" s="171">
        <v>388.3</v>
      </c>
      <c r="M889" s="171">
        <v>384.4</v>
      </c>
      <c r="N889" s="171">
        <v>389.1</v>
      </c>
      <c r="O889" s="171">
        <v>380.8</v>
      </c>
      <c r="P889" s="171">
        <v>381.2</v>
      </c>
      <c r="Q889" s="171">
        <v>389.9</v>
      </c>
      <c r="R889" s="171">
        <v>388.6</v>
      </c>
      <c r="S889" s="171">
        <v>395.5</v>
      </c>
      <c r="T889" s="171">
        <v>384.9</v>
      </c>
      <c r="U889" s="171">
        <v>383.3</v>
      </c>
      <c r="V889" s="171">
        <v>389.1</v>
      </c>
      <c r="W889" s="171">
        <v>386.5</v>
      </c>
      <c r="X889" s="171">
        <v>379.7</v>
      </c>
      <c r="Y889" s="171">
        <v>386.2</v>
      </c>
      <c r="Z889" s="171">
        <v>383.5</v>
      </c>
      <c r="AA889" s="171">
        <v>383.8</v>
      </c>
      <c r="AB889" s="171">
        <v>377.9</v>
      </c>
      <c r="AC889" s="171">
        <v>372.1</v>
      </c>
      <c r="AD889" s="171">
        <v>371.5</v>
      </c>
      <c r="AE889" s="171">
        <v>371.2</v>
      </c>
      <c r="AF889" s="171">
        <v>368.6</v>
      </c>
      <c r="AG889" s="171">
        <v>368.6</v>
      </c>
      <c r="AL889"/>
    </row>
    <row r="890" spans="1:38" s="171" customFormat="1" ht="15">
      <c r="A890" s="171" t="s">
        <v>461</v>
      </c>
      <c r="B890" s="171" t="s">
        <v>316</v>
      </c>
      <c r="C890" s="171">
        <v>1337.9</v>
      </c>
      <c r="D890" s="171">
        <v>1256.7</v>
      </c>
      <c r="E890" s="171">
        <v>1301.4000000000001</v>
      </c>
      <c r="F890" s="171">
        <v>1217.5</v>
      </c>
      <c r="G890" s="171">
        <v>1024.4000000000001</v>
      </c>
      <c r="H890" s="171">
        <v>959.3</v>
      </c>
      <c r="I890" s="171">
        <v>964.5</v>
      </c>
      <c r="J890" s="171">
        <v>1031.7</v>
      </c>
      <c r="K890" s="171">
        <v>1031.5</v>
      </c>
      <c r="L890" s="171">
        <v>1041.5999999999999</v>
      </c>
      <c r="M890" s="171">
        <v>1065.0999999999999</v>
      </c>
      <c r="N890" s="171">
        <v>1120</v>
      </c>
      <c r="O890" s="171">
        <v>1245</v>
      </c>
      <c r="P890" s="171">
        <v>1269.4000000000001</v>
      </c>
      <c r="Q890" s="171">
        <v>1313.3</v>
      </c>
      <c r="R890" s="171">
        <v>1107.7</v>
      </c>
      <c r="S890" s="171">
        <v>955.3</v>
      </c>
      <c r="T890" s="171">
        <v>1220.3</v>
      </c>
      <c r="U890" s="171">
        <v>945.8</v>
      </c>
      <c r="V890" s="171">
        <v>994.2</v>
      </c>
      <c r="W890" s="171">
        <v>947.6</v>
      </c>
      <c r="X890" s="171">
        <v>1531.1</v>
      </c>
      <c r="Y890" s="171">
        <v>1452.9</v>
      </c>
      <c r="Z890" s="171">
        <v>1024.4000000000001</v>
      </c>
      <c r="AA890" s="171">
        <v>1203.3</v>
      </c>
      <c r="AB890" s="171">
        <v>1061</v>
      </c>
      <c r="AC890" s="171">
        <v>1110.5999999999999</v>
      </c>
      <c r="AD890" s="171">
        <v>1005.4</v>
      </c>
      <c r="AE890" s="171">
        <v>1095.7</v>
      </c>
      <c r="AF890" s="171">
        <v>1095</v>
      </c>
      <c r="AG890" s="171">
        <v>1101.2</v>
      </c>
      <c r="AL890"/>
    </row>
    <row r="891" spans="1:38" s="171" customFormat="1" ht="15">
      <c r="A891" s="171" t="s">
        <v>461</v>
      </c>
      <c r="B891" s="171" t="s">
        <v>318</v>
      </c>
      <c r="C891" s="171">
        <v>857.6</v>
      </c>
      <c r="D891" s="171">
        <v>830.4</v>
      </c>
      <c r="E891" s="171">
        <v>852.7</v>
      </c>
      <c r="F891" s="171">
        <v>936.4</v>
      </c>
      <c r="G891" s="171">
        <v>1016.7</v>
      </c>
      <c r="H891" s="171">
        <v>1019.5</v>
      </c>
      <c r="I891" s="171">
        <v>991.2</v>
      </c>
      <c r="J891" s="171">
        <v>993.7</v>
      </c>
      <c r="K891" s="171">
        <v>977.2</v>
      </c>
      <c r="L891" s="171">
        <v>920.6</v>
      </c>
      <c r="M891" s="171">
        <v>890.7</v>
      </c>
      <c r="N891" s="171">
        <v>925.9</v>
      </c>
      <c r="O891" s="171">
        <v>933.6</v>
      </c>
      <c r="P891" s="171">
        <v>936.6</v>
      </c>
      <c r="Q891" s="171">
        <v>917.1</v>
      </c>
      <c r="R891" s="171">
        <v>980.4</v>
      </c>
      <c r="S891" s="171">
        <v>977.8</v>
      </c>
      <c r="T891" s="171">
        <v>926.5</v>
      </c>
      <c r="U891" s="171">
        <v>938.4</v>
      </c>
      <c r="V891" s="171">
        <v>911.3</v>
      </c>
      <c r="W891" s="171">
        <v>906.8</v>
      </c>
      <c r="X891" s="171">
        <v>903.9</v>
      </c>
      <c r="Y891" s="171">
        <v>870.4</v>
      </c>
      <c r="Z891" s="171">
        <v>840.5</v>
      </c>
      <c r="AA891" s="171">
        <v>847.7</v>
      </c>
      <c r="AB891" s="171">
        <v>766.9</v>
      </c>
      <c r="AC891" s="171">
        <v>821.1</v>
      </c>
      <c r="AD891" s="171">
        <v>821</v>
      </c>
      <c r="AE891" s="171">
        <v>835.1</v>
      </c>
      <c r="AF891" s="171">
        <v>846.1</v>
      </c>
      <c r="AG891" s="171">
        <v>850.3</v>
      </c>
      <c r="AL891"/>
    </row>
    <row r="892" spans="1:38" s="171" customFormat="1" ht="15">
      <c r="A892" s="171" t="s">
        <v>462</v>
      </c>
      <c r="B892" s="171" t="s">
        <v>309</v>
      </c>
      <c r="C892" s="171" t="s">
        <v>310</v>
      </c>
      <c r="D892" s="171" t="s">
        <v>310</v>
      </c>
      <c r="E892" s="171">
        <v>395.6</v>
      </c>
      <c r="F892" s="171">
        <v>412.2</v>
      </c>
      <c r="G892" s="171">
        <v>386.1</v>
      </c>
      <c r="H892" s="171">
        <v>388.1</v>
      </c>
      <c r="I892" s="171">
        <v>337.1</v>
      </c>
      <c r="J892" s="171">
        <v>327.10000000000002</v>
      </c>
      <c r="K892" s="171">
        <v>335.8</v>
      </c>
      <c r="L892" s="171">
        <v>342.9</v>
      </c>
      <c r="M892" s="171">
        <v>350.7</v>
      </c>
      <c r="N892" s="171">
        <v>333.1</v>
      </c>
      <c r="O892" s="171">
        <v>328.4</v>
      </c>
      <c r="P892" s="171">
        <v>386.4</v>
      </c>
      <c r="Q892" s="171">
        <v>321.2</v>
      </c>
      <c r="R892" s="171">
        <v>337.8</v>
      </c>
      <c r="S892" s="171">
        <v>353.2</v>
      </c>
      <c r="T892" s="171">
        <v>354.2</v>
      </c>
      <c r="U892" s="171">
        <v>356.6</v>
      </c>
      <c r="V892" s="171">
        <v>343.2</v>
      </c>
      <c r="W892" s="171">
        <v>339.4</v>
      </c>
      <c r="X892" s="171">
        <v>361.2</v>
      </c>
      <c r="Y892" s="171">
        <v>367.9</v>
      </c>
      <c r="Z892" s="171">
        <v>368.9</v>
      </c>
      <c r="AA892" s="171">
        <v>363.1</v>
      </c>
      <c r="AB892" s="171">
        <v>338.2</v>
      </c>
      <c r="AC892" s="171">
        <v>353.3</v>
      </c>
      <c r="AD892" s="171">
        <v>311.3</v>
      </c>
      <c r="AE892" s="171">
        <v>321.3</v>
      </c>
      <c r="AF892" s="171">
        <v>310.10000000000002</v>
      </c>
      <c r="AG892" s="171">
        <v>319.60000000000002</v>
      </c>
      <c r="AL892"/>
    </row>
    <row r="893" spans="1:38" s="171" customFormat="1" ht="15">
      <c r="A893" s="171" t="s">
        <v>462</v>
      </c>
      <c r="B893" s="171" t="s">
        <v>311</v>
      </c>
      <c r="C893" s="171" t="s">
        <v>310</v>
      </c>
      <c r="D893" s="171" t="s">
        <v>310</v>
      </c>
      <c r="E893" s="171">
        <v>1172.5999999999999</v>
      </c>
      <c r="F893" s="171">
        <v>1334.5</v>
      </c>
      <c r="G893" s="171">
        <v>1221.8</v>
      </c>
      <c r="H893" s="171">
        <v>1245.7</v>
      </c>
      <c r="I893" s="171">
        <v>1065.4000000000001</v>
      </c>
      <c r="J893" s="171">
        <v>1041.0999999999999</v>
      </c>
      <c r="K893" s="171">
        <v>1150.9000000000001</v>
      </c>
      <c r="L893" s="171">
        <v>1043.3</v>
      </c>
      <c r="M893" s="171">
        <v>1062</v>
      </c>
      <c r="N893" s="171">
        <v>956.8</v>
      </c>
      <c r="O893" s="171">
        <v>971.2</v>
      </c>
      <c r="P893" s="171">
        <v>1144.7</v>
      </c>
      <c r="Q893" s="171">
        <v>1118.2</v>
      </c>
      <c r="R893" s="171">
        <v>1194.0999999999999</v>
      </c>
      <c r="S893" s="171">
        <v>1119.4000000000001</v>
      </c>
      <c r="T893" s="171">
        <v>936</v>
      </c>
      <c r="U893" s="171">
        <v>941.6</v>
      </c>
      <c r="V893" s="171">
        <v>870.5</v>
      </c>
      <c r="W893" s="171">
        <v>900.2</v>
      </c>
      <c r="X893" s="171">
        <v>964.5</v>
      </c>
      <c r="Y893" s="171">
        <v>931.7</v>
      </c>
      <c r="Z893" s="171">
        <v>928.1</v>
      </c>
      <c r="AA893" s="171">
        <v>943.1</v>
      </c>
      <c r="AB893" s="171">
        <v>947.3</v>
      </c>
      <c r="AC893" s="171">
        <v>907.8</v>
      </c>
      <c r="AD893" s="171">
        <v>893.7</v>
      </c>
      <c r="AE893" s="171">
        <v>967</v>
      </c>
      <c r="AF893" s="171">
        <v>972.2</v>
      </c>
      <c r="AG893" s="171">
        <v>982.9</v>
      </c>
      <c r="AL893"/>
    </row>
    <row r="894" spans="1:38" s="171" customFormat="1" ht="15">
      <c r="A894" s="171" t="s">
        <v>462</v>
      </c>
      <c r="B894" s="171" t="s">
        <v>313</v>
      </c>
      <c r="C894" s="171" t="s">
        <v>310</v>
      </c>
      <c r="D894" s="171" t="s">
        <v>310</v>
      </c>
      <c r="E894" s="171">
        <v>518.29999999999995</v>
      </c>
      <c r="F894" s="171">
        <v>523.29999999999995</v>
      </c>
      <c r="G894" s="171">
        <v>475.9</v>
      </c>
      <c r="H894" s="171">
        <v>486.3</v>
      </c>
      <c r="I894" s="171">
        <v>427.8</v>
      </c>
      <c r="J894" s="171">
        <v>372.6</v>
      </c>
      <c r="K894" s="171">
        <v>374.1</v>
      </c>
      <c r="L894" s="171">
        <v>369.5</v>
      </c>
      <c r="M894" s="171">
        <v>375.5</v>
      </c>
      <c r="N894" s="171">
        <v>380.6</v>
      </c>
      <c r="O894" s="171">
        <v>399.5</v>
      </c>
      <c r="P894" s="171">
        <v>437.3</v>
      </c>
      <c r="Q894" s="171">
        <v>779.5</v>
      </c>
      <c r="R894" s="171">
        <v>898.7</v>
      </c>
      <c r="S894" s="171">
        <v>950.3</v>
      </c>
      <c r="T894" s="171">
        <v>415.2</v>
      </c>
      <c r="U894" s="171">
        <v>416.1</v>
      </c>
      <c r="V894" s="171">
        <v>418.2</v>
      </c>
      <c r="W894" s="171">
        <v>408</v>
      </c>
      <c r="X894" s="171">
        <v>516</v>
      </c>
      <c r="Y894" s="171">
        <v>457.3</v>
      </c>
      <c r="Z894" s="171">
        <v>478.9</v>
      </c>
      <c r="AA894" s="171">
        <v>522.79999999999995</v>
      </c>
      <c r="AB894" s="171">
        <v>499.4</v>
      </c>
      <c r="AC894" s="171">
        <v>306.39999999999998</v>
      </c>
      <c r="AD894" s="171">
        <v>382.6</v>
      </c>
      <c r="AE894" s="171">
        <v>483</v>
      </c>
      <c r="AF894" s="171">
        <v>599.70000000000005</v>
      </c>
      <c r="AG894" s="171">
        <v>607.1</v>
      </c>
      <c r="AL894"/>
    </row>
    <row r="895" spans="1:38" s="171" customFormat="1" ht="15">
      <c r="A895" s="171" t="s">
        <v>462</v>
      </c>
      <c r="B895" s="171" t="s">
        <v>28</v>
      </c>
      <c r="C895" s="171" t="s">
        <v>310</v>
      </c>
      <c r="D895" s="171" t="s">
        <v>310</v>
      </c>
      <c r="E895" s="171">
        <v>250.3</v>
      </c>
      <c r="F895" s="171">
        <v>270.7</v>
      </c>
      <c r="G895" s="171">
        <v>271.8</v>
      </c>
      <c r="H895" s="171">
        <v>274.5</v>
      </c>
      <c r="I895" s="171">
        <v>283.8</v>
      </c>
      <c r="J895" s="171">
        <v>279.7</v>
      </c>
      <c r="K895" s="171">
        <v>283.3</v>
      </c>
      <c r="L895" s="171">
        <v>302</v>
      </c>
      <c r="M895" s="171">
        <v>318.39999999999998</v>
      </c>
      <c r="N895" s="171">
        <v>309.8</v>
      </c>
      <c r="O895" s="171">
        <v>295.3</v>
      </c>
      <c r="P895" s="171">
        <v>349.8</v>
      </c>
      <c r="Q895" s="171">
        <v>294.3</v>
      </c>
      <c r="R895" s="171">
        <v>285.10000000000002</v>
      </c>
      <c r="S895" s="171">
        <v>268.2</v>
      </c>
      <c r="T895" s="171">
        <v>252</v>
      </c>
      <c r="U895" s="171">
        <v>245.7</v>
      </c>
      <c r="V895" s="171">
        <v>232.6</v>
      </c>
      <c r="W895" s="171">
        <v>231.6</v>
      </c>
      <c r="X895" s="171">
        <v>236.2</v>
      </c>
      <c r="Y895" s="171">
        <v>230.1</v>
      </c>
      <c r="Z895" s="171">
        <v>235.8</v>
      </c>
      <c r="AA895" s="171">
        <v>238.4</v>
      </c>
      <c r="AB895" s="171">
        <v>237.9</v>
      </c>
      <c r="AC895" s="171">
        <v>236.6</v>
      </c>
      <c r="AD895" s="171">
        <v>234.4</v>
      </c>
      <c r="AE895" s="171">
        <v>235.3</v>
      </c>
      <c r="AF895" s="171">
        <v>235.7</v>
      </c>
      <c r="AG895" s="171">
        <v>235.7</v>
      </c>
      <c r="AL895"/>
    </row>
    <row r="896" spans="1:38" s="171" customFormat="1" ht="15">
      <c r="A896" s="171" t="s">
        <v>462</v>
      </c>
      <c r="B896" s="171" t="s">
        <v>316</v>
      </c>
      <c r="C896" s="171" t="s">
        <v>310</v>
      </c>
      <c r="D896" s="171" t="s">
        <v>310</v>
      </c>
      <c r="E896" s="171">
        <v>0</v>
      </c>
      <c r="F896" s="171">
        <v>0</v>
      </c>
      <c r="G896" s="171">
        <v>0</v>
      </c>
      <c r="H896" s="171">
        <v>0</v>
      </c>
      <c r="I896" s="171">
        <v>0</v>
      </c>
      <c r="J896" s="171">
        <v>0</v>
      </c>
      <c r="K896" s="171">
        <v>0</v>
      </c>
      <c r="L896" s="171">
        <v>0</v>
      </c>
      <c r="M896" s="171">
        <v>0</v>
      </c>
      <c r="N896" s="171">
        <v>0</v>
      </c>
      <c r="O896" s="171">
        <v>0</v>
      </c>
      <c r="P896" s="171">
        <v>0</v>
      </c>
      <c r="Q896" s="171">
        <v>0</v>
      </c>
      <c r="R896" s="171">
        <v>0</v>
      </c>
      <c r="S896" s="171">
        <v>0</v>
      </c>
      <c r="T896" s="171">
        <v>0</v>
      </c>
      <c r="U896" s="171">
        <v>0</v>
      </c>
      <c r="V896" s="171">
        <v>0</v>
      </c>
      <c r="W896" s="171">
        <v>0</v>
      </c>
      <c r="X896" s="171">
        <v>0</v>
      </c>
      <c r="Y896" s="171">
        <v>0</v>
      </c>
      <c r="Z896" s="171">
        <v>0</v>
      </c>
      <c r="AA896" s="171">
        <v>0</v>
      </c>
      <c r="AB896" s="171">
        <v>0</v>
      </c>
      <c r="AC896" s="171">
        <v>0</v>
      </c>
      <c r="AD896" s="171">
        <v>385.8</v>
      </c>
      <c r="AE896" s="171">
        <v>0</v>
      </c>
      <c r="AF896" s="171">
        <v>0</v>
      </c>
      <c r="AG896" s="171">
        <v>0</v>
      </c>
      <c r="AL896"/>
    </row>
    <row r="897" spans="1:38" s="171" customFormat="1" ht="15">
      <c r="A897" s="171" t="s">
        <v>462</v>
      </c>
      <c r="B897" s="171" t="s">
        <v>318</v>
      </c>
      <c r="C897" s="171" t="s">
        <v>310</v>
      </c>
      <c r="D897" s="171" t="s">
        <v>310</v>
      </c>
      <c r="E897" s="171">
        <v>0</v>
      </c>
      <c r="F897" s="171">
        <v>0</v>
      </c>
      <c r="G897" s="171">
        <v>0</v>
      </c>
      <c r="H897" s="171">
        <v>0</v>
      </c>
      <c r="I897" s="171">
        <v>0</v>
      </c>
      <c r="J897" s="171">
        <v>0</v>
      </c>
      <c r="K897" s="171">
        <v>0</v>
      </c>
      <c r="L897" s="171">
        <v>0</v>
      </c>
      <c r="M897" s="171">
        <v>0</v>
      </c>
      <c r="N897" s="171">
        <v>0</v>
      </c>
      <c r="O897" s="171">
        <v>0</v>
      </c>
      <c r="P897" s="171">
        <v>0</v>
      </c>
      <c r="Q897" s="171">
        <v>0</v>
      </c>
      <c r="R897" s="171">
        <v>0</v>
      </c>
      <c r="S897" s="171">
        <v>0</v>
      </c>
      <c r="T897" s="171">
        <v>756.5</v>
      </c>
      <c r="U897" s="171">
        <v>747.3</v>
      </c>
      <c r="V897" s="171">
        <v>736.7</v>
      </c>
      <c r="W897" s="171">
        <v>797.9</v>
      </c>
      <c r="X897" s="171">
        <v>798.2</v>
      </c>
      <c r="Y897" s="171">
        <v>774.2</v>
      </c>
      <c r="Z897" s="171">
        <v>799.8</v>
      </c>
      <c r="AA897" s="171">
        <v>803.6</v>
      </c>
      <c r="AB897" s="171">
        <v>769.6</v>
      </c>
      <c r="AC897" s="171">
        <v>649.9</v>
      </c>
      <c r="AD897" s="171">
        <v>494.3</v>
      </c>
      <c r="AE897" s="171">
        <v>459.7</v>
      </c>
      <c r="AF897" s="171">
        <v>464.1</v>
      </c>
      <c r="AG897" s="171">
        <v>355.1</v>
      </c>
      <c r="AL897"/>
    </row>
    <row r="898" spans="1:38" s="171" customFormat="1" ht="15">
      <c r="A898" s="171" t="s">
        <v>463</v>
      </c>
      <c r="B898" s="171" t="s">
        <v>309</v>
      </c>
      <c r="C898" s="171" t="s">
        <v>310</v>
      </c>
      <c r="D898" s="171" t="s">
        <v>310</v>
      </c>
      <c r="E898" s="171">
        <v>90</v>
      </c>
      <c r="F898" s="171">
        <v>68.2</v>
      </c>
      <c r="G898" s="171">
        <v>12</v>
      </c>
      <c r="H898" s="171">
        <v>54</v>
      </c>
      <c r="I898" s="171">
        <v>105.1</v>
      </c>
      <c r="J898" s="171">
        <v>71.2</v>
      </c>
      <c r="K898" s="171">
        <v>33.299999999999997</v>
      </c>
      <c r="L898" s="171">
        <v>189.4</v>
      </c>
      <c r="M898" s="171">
        <v>57.8</v>
      </c>
      <c r="N898" s="171">
        <v>2.7</v>
      </c>
      <c r="O898" s="171">
        <v>3.9</v>
      </c>
      <c r="P898" s="171">
        <v>1.9</v>
      </c>
      <c r="Q898" s="171">
        <v>152.69999999999999</v>
      </c>
      <c r="R898" s="171">
        <v>103.7</v>
      </c>
      <c r="S898" s="171">
        <v>301.60000000000002</v>
      </c>
      <c r="T898" s="171">
        <v>106.3</v>
      </c>
      <c r="U898" s="171">
        <v>307.5</v>
      </c>
      <c r="V898" s="171">
        <v>260.2</v>
      </c>
      <c r="W898" s="171">
        <v>81.2</v>
      </c>
      <c r="X898" s="171">
        <v>198</v>
      </c>
      <c r="Y898" s="171">
        <v>276.10000000000002</v>
      </c>
      <c r="Z898" s="171">
        <v>124.4</v>
      </c>
      <c r="AA898" s="171">
        <v>43</v>
      </c>
      <c r="AB898" s="171">
        <v>51.9</v>
      </c>
      <c r="AC898" s="171">
        <v>25.1</v>
      </c>
      <c r="AD898" s="171">
        <v>12.9</v>
      </c>
      <c r="AE898" s="171">
        <v>21.8</v>
      </c>
      <c r="AF898" s="171">
        <v>11.7</v>
      </c>
      <c r="AG898" s="171">
        <v>21.3</v>
      </c>
      <c r="AL898"/>
    </row>
    <row r="899" spans="1:38" s="171" customFormat="1" ht="15">
      <c r="A899" s="171" t="s">
        <v>463</v>
      </c>
      <c r="B899" s="171" t="s">
        <v>311</v>
      </c>
      <c r="C899" s="171" t="s">
        <v>310</v>
      </c>
      <c r="D899" s="171" t="s">
        <v>310</v>
      </c>
      <c r="E899" s="171">
        <v>0</v>
      </c>
      <c r="F899" s="171">
        <v>0</v>
      </c>
      <c r="G899" s="171">
        <v>0</v>
      </c>
      <c r="H899" s="171">
        <v>0</v>
      </c>
      <c r="I899" s="171">
        <v>0</v>
      </c>
      <c r="J899" s="171">
        <v>0</v>
      </c>
      <c r="K899" s="171">
        <v>0</v>
      </c>
      <c r="L899" s="171">
        <v>0</v>
      </c>
      <c r="M899" s="171">
        <v>0</v>
      </c>
      <c r="N899" s="171">
        <v>0</v>
      </c>
      <c r="O899" s="171">
        <v>0</v>
      </c>
      <c r="P899" s="171">
        <v>0</v>
      </c>
      <c r="Q899" s="171">
        <v>0</v>
      </c>
      <c r="R899" s="171">
        <v>0</v>
      </c>
      <c r="S899" s="171">
        <v>0</v>
      </c>
      <c r="T899" s="171">
        <v>0</v>
      </c>
      <c r="U899" s="171">
        <v>0</v>
      </c>
      <c r="V899" s="171">
        <v>0</v>
      </c>
      <c r="W899" s="171">
        <v>0</v>
      </c>
      <c r="X899" s="171">
        <v>0</v>
      </c>
      <c r="Y899" s="171">
        <v>0</v>
      </c>
      <c r="Z899" s="171">
        <v>0</v>
      </c>
      <c r="AA899" s="171">
        <v>0</v>
      </c>
      <c r="AB899" s="171">
        <v>0</v>
      </c>
      <c r="AC899" s="171">
        <v>0</v>
      </c>
      <c r="AD899" s="171">
        <v>0</v>
      </c>
      <c r="AE899" s="171">
        <v>0</v>
      </c>
      <c r="AF899" s="171">
        <v>0</v>
      </c>
      <c r="AG899" s="171">
        <v>0</v>
      </c>
      <c r="AL899"/>
    </row>
    <row r="900" spans="1:38" s="171" customFormat="1" ht="15">
      <c r="A900" s="171" t="s">
        <v>463</v>
      </c>
      <c r="B900" s="171" t="s">
        <v>313</v>
      </c>
      <c r="C900" s="171" t="s">
        <v>310</v>
      </c>
      <c r="D900" s="171" t="s">
        <v>310</v>
      </c>
      <c r="E900" s="171">
        <v>879</v>
      </c>
      <c r="F900" s="171">
        <v>878.1</v>
      </c>
      <c r="G900" s="171">
        <v>995.1</v>
      </c>
      <c r="H900" s="171">
        <v>836.8</v>
      </c>
      <c r="I900" s="171">
        <v>812.8</v>
      </c>
      <c r="J900" s="171">
        <v>804.5</v>
      </c>
      <c r="K900" s="171">
        <v>857.2</v>
      </c>
      <c r="L900" s="171">
        <v>827.2</v>
      </c>
      <c r="M900" s="171">
        <v>873.2</v>
      </c>
      <c r="N900" s="171">
        <v>1331.5</v>
      </c>
      <c r="O900" s="171">
        <v>1220.7</v>
      </c>
      <c r="P900" s="171">
        <v>1432.3</v>
      </c>
      <c r="Q900" s="171">
        <v>832.1</v>
      </c>
      <c r="R900" s="171">
        <v>831.1</v>
      </c>
      <c r="S900" s="171">
        <v>851.7</v>
      </c>
      <c r="T900" s="171">
        <v>817.6</v>
      </c>
      <c r="U900" s="171">
        <v>794.3</v>
      </c>
      <c r="V900" s="171">
        <v>819.8</v>
      </c>
      <c r="W900" s="171">
        <v>769.3</v>
      </c>
      <c r="X900" s="171">
        <v>790.8</v>
      </c>
      <c r="Y900" s="171">
        <v>782</v>
      </c>
      <c r="Z900" s="171">
        <v>784</v>
      </c>
      <c r="AA900" s="171">
        <v>820.6</v>
      </c>
      <c r="AB900" s="171">
        <v>757.9</v>
      </c>
      <c r="AC900" s="171">
        <v>792.5</v>
      </c>
      <c r="AD900" s="171">
        <v>879.2</v>
      </c>
      <c r="AE900" s="171">
        <v>889.8</v>
      </c>
      <c r="AF900" s="171">
        <v>777.3</v>
      </c>
      <c r="AG900" s="171">
        <v>777.3</v>
      </c>
      <c r="AL900"/>
    </row>
    <row r="901" spans="1:38" s="171" customFormat="1" ht="15">
      <c r="A901" s="171" t="s">
        <v>463</v>
      </c>
      <c r="B901" s="171" t="s">
        <v>28</v>
      </c>
      <c r="C901" s="171" t="s">
        <v>310</v>
      </c>
      <c r="D901" s="171" t="s">
        <v>310</v>
      </c>
      <c r="E901" s="171">
        <v>0</v>
      </c>
      <c r="F901" s="171">
        <v>0</v>
      </c>
      <c r="G901" s="171">
        <v>0</v>
      </c>
      <c r="H901" s="171">
        <v>0</v>
      </c>
      <c r="I901" s="171">
        <v>0</v>
      </c>
      <c r="J901" s="171">
        <v>0</v>
      </c>
      <c r="K901" s="171">
        <v>0</v>
      </c>
      <c r="L901" s="171">
        <v>0</v>
      </c>
      <c r="M901" s="171">
        <v>0</v>
      </c>
      <c r="N901" s="171">
        <v>0</v>
      </c>
      <c r="O901" s="171">
        <v>0</v>
      </c>
      <c r="P901" s="171">
        <v>0</v>
      </c>
      <c r="Q901" s="171">
        <v>580.6</v>
      </c>
      <c r="R901" s="171">
        <v>471.2</v>
      </c>
      <c r="S901" s="171">
        <v>555.4</v>
      </c>
      <c r="T901" s="171">
        <v>580.6</v>
      </c>
      <c r="U901" s="171">
        <v>468.9</v>
      </c>
      <c r="V901" s="171">
        <v>507.6</v>
      </c>
      <c r="W901" s="171">
        <v>501.7</v>
      </c>
      <c r="X901" s="171">
        <v>503.2</v>
      </c>
      <c r="Y901" s="171">
        <v>498.6</v>
      </c>
      <c r="Z901" s="171">
        <v>454.5</v>
      </c>
      <c r="AA901" s="171">
        <v>454.5</v>
      </c>
      <c r="AB901" s="171">
        <v>0</v>
      </c>
      <c r="AC901" s="171">
        <v>0</v>
      </c>
      <c r="AD901" s="171">
        <v>504.9</v>
      </c>
      <c r="AE901" s="171">
        <v>504.9</v>
      </c>
      <c r="AF901" s="171">
        <v>504.9</v>
      </c>
      <c r="AG901" s="171">
        <v>0</v>
      </c>
      <c r="AL901"/>
    </row>
    <row r="902" spans="1:38" s="171" customFormat="1" ht="15">
      <c r="A902" s="171" t="s">
        <v>463</v>
      </c>
      <c r="B902" s="171" t="s">
        <v>316</v>
      </c>
      <c r="C902" s="171" t="s">
        <v>310</v>
      </c>
      <c r="D902" s="171" t="s">
        <v>310</v>
      </c>
      <c r="E902" s="171">
        <v>0</v>
      </c>
      <c r="F902" s="171">
        <v>0</v>
      </c>
      <c r="G902" s="171">
        <v>0</v>
      </c>
      <c r="H902" s="171">
        <v>0</v>
      </c>
      <c r="I902" s="171">
        <v>0</v>
      </c>
      <c r="J902" s="171">
        <v>0</v>
      </c>
      <c r="K902" s="171">
        <v>0</v>
      </c>
      <c r="L902" s="171">
        <v>0</v>
      </c>
      <c r="M902" s="171">
        <v>0</v>
      </c>
      <c r="N902" s="171">
        <v>0</v>
      </c>
      <c r="O902" s="171">
        <v>0</v>
      </c>
      <c r="P902" s="171">
        <v>0</v>
      </c>
      <c r="Q902" s="171">
        <v>0</v>
      </c>
      <c r="R902" s="171">
        <v>0</v>
      </c>
      <c r="S902" s="171">
        <v>0</v>
      </c>
      <c r="T902" s="171">
        <v>0</v>
      </c>
      <c r="U902" s="171">
        <v>0</v>
      </c>
      <c r="V902" s="171">
        <v>0</v>
      </c>
      <c r="W902" s="171">
        <v>0</v>
      </c>
      <c r="X902" s="171">
        <v>0</v>
      </c>
      <c r="Y902" s="171">
        <v>0</v>
      </c>
      <c r="Z902" s="171">
        <v>0</v>
      </c>
      <c r="AA902" s="171">
        <v>0</v>
      </c>
      <c r="AB902" s="171">
        <v>0</v>
      </c>
      <c r="AC902" s="171">
        <v>0</v>
      </c>
      <c r="AD902" s="171">
        <v>0</v>
      </c>
      <c r="AE902" s="171">
        <v>0</v>
      </c>
      <c r="AF902" s="171">
        <v>0</v>
      </c>
      <c r="AG902" s="171">
        <v>0</v>
      </c>
      <c r="AL902"/>
    </row>
    <row r="903" spans="1:38" s="171" customFormat="1" ht="15">
      <c r="A903" s="171" t="s">
        <v>463</v>
      </c>
      <c r="B903" s="171" t="s">
        <v>318</v>
      </c>
      <c r="C903" s="171" t="s">
        <v>310</v>
      </c>
      <c r="D903" s="171" t="s">
        <v>310</v>
      </c>
      <c r="E903" s="171">
        <v>858.7</v>
      </c>
      <c r="F903" s="171">
        <v>960.5</v>
      </c>
      <c r="G903" s="171">
        <v>897.9</v>
      </c>
      <c r="H903" s="171">
        <v>977.5</v>
      </c>
      <c r="I903" s="171">
        <v>716.8</v>
      </c>
      <c r="J903" s="171">
        <v>720.5</v>
      </c>
      <c r="K903" s="171">
        <v>693.3</v>
      </c>
      <c r="L903" s="171">
        <v>748.3</v>
      </c>
      <c r="M903" s="171">
        <v>1004.8</v>
      </c>
      <c r="N903" s="171">
        <v>889.9</v>
      </c>
      <c r="O903" s="171">
        <v>867.3</v>
      </c>
      <c r="P903" s="171">
        <v>804.6</v>
      </c>
      <c r="Q903" s="171">
        <v>868</v>
      </c>
      <c r="R903" s="171">
        <v>674.9</v>
      </c>
      <c r="S903" s="171">
        <v>732.5</v>
      </c>
      <c r="T903" s="171">
        <v>1441.3</v>
      </c>
      <c r="U903" s="171">
        <v>552</v>
      </c>
      <c r="V903" s="171">
        <v>779.4</v>
      </c>
      <c r="W903" s="171">
        <v>560.5</v>
      </c>
      <c r="X903" s="171">
        <v>522.4</v>
      </c>
      <c r="Y903" s="171">
        <v>597.5</v>
      </c>
      <c r="Z903" s="171">
        <v>583.6</v>
      </c>
      <c r="AA903" s="171">
        <v>555.9</v>
      </c>
      <c r="AB903" s="171">
        <v>562.6</v>
      </c>
      <c r="AC903" s="171">
        <v>567.1</v>
      </c>
      <c r="AD903" s="171">
        <v>558.70000000000005</v>
      </c>
      <c r="AE903" s="171">
        <v>569.29999999999995</v>
      </c>
      <c r="AF903" s="171">
        <v>532.9</v>
      </c>
      <c r="AG903" s="171">
        <v>531.70000000000005</v>
      </c>
      <c r="AL903"/>
    </row>
    <row r="904" spans="1:38" s="171" customFormat="1" ht="15">
      <c r="A904" s="172" t="s">
        <v>464</v>
      </c>
      <c r="B904" s="172" t="s">
        <v>309</v>
      </c>
      <c r="C904" s="171" t="s">
        <v>310</v>
      </c>
      <c r="D904" s="171" t="s">
        <v>310</v>
      </c>
      <c r="E904" s="171">
        <v>598.9</v>
      </c>
      <c r="F904" s="171">
        <v>593.1</v>
      </c>
      <c r="G904" s="171">
        <v>592.20000000000005</v>
      </c>
      <c r="H904" s="171">
        <v>590.20000000000005</v>
      </c>
      <c r="I904" s="171">
        <v>595.1</v>
      </c>
      <c r="J904" s="171">
        <v>654.9</v>
      </c>
      <c r="K904" s="171">
        <v>647.6</v>
      </c>
      <c r="L904" s="171">
        <v>632.20000000000005</v>
      </c>
      <c r="M904" s="171">
        <v>617.5</v>
      </c>
      <c r="N904" s="171">
        <v>652.6</v>
      </c>
      <c r="O904" s="171">
        <v>580.1</v>
      </c>
      <c r="P904" s="171">
        <v>582.9</v>
      </c>
      <c r="Q904" s="171">
        <v>584.20000000000005</v>
      </c>
      <c r="R904" s="171">
        <v>581.5</v>
      </c>
      <c r="S904" s="171">
        <v>552.6</v>
      </c>
      <c r="T904" s="171">
        <v>560.9</v>
      </c>
      <c r="U904" s="171">
        <v>544.5</v>
      </c>
      <c r="V904" s="171">
        <v>516.79999999999995</v>
      </c>
      <c r="W904" s="171">
        <v>521.79999999999995</v>
      </c>
      <c r="X904" s="171">
        <v>502.7</v>
      </c>
      <c r="Y904" s="171">
        <v>480</v>
      </c>
      <c r="Z904" s="171">
        <v>482.3</v>
      </c>
      <c r="AA904" s="171">
        <v>478.8</v>
      </c>
      <c r="AB904" s="171">
        <v>449.7</v>
      </c>
      <c r="AC904" s="171">
        <v>426.4</v>
      </c>
      <c r="AD904" s="171">
        <v>415.3</v>
      </c>
      <c r="AE904" s="171">
        <v>404.2</v>
      </c>
      <c r="AF904" s="172">
        <v>377.7</v>
      </c>
      <c r="AG904" s="171">
        <v>346.4</v>
      </c>
      <c r="AL904"/>
    </row>
    <row r="905" spans="1:38" s="171" customFormat="1" ht="15">
      <c r="A905" s="171" t="s">
        <v>464</v>
      </c>
      <c r="B905" s="171" t="s">
        <v>311</v>
      </c>
      <c r="C905" s="171" t="s">
        <v>310</v>
      </c>
      <c r="D905" s="171" t="s">
        <v>310</v>
      </c>
      <c r="E905" s="171">
        <v>937.5</v>
      </c>
      <c r="F905" s="171">
        <v>936</v>
      </c>
      <c r="G905" s="171">
        <v>936.4</v>
      </c>
      <c r="H905" s="171">
        <v>957.7</v>
      </c>
      <c r="I905" s="171">
        <v>954.3</v>
      </c>
      <c r="J905" s="171">
        <v>968</v>
      </c>
      <c r="K905" s="171">
        <v>944.7</v>
      </c>
      <c r="L905" s="171">
        <v>932</v>
      </c>
      <c r="M905" s="171">
        <v>935.7</v>
      </c>
      <c r="N905" s="171">
        <v>1009.1</v>
      </c>
      <c r="O905" s="171">
        <v>942.8</v>
      </c>
      <c r="P905" s="171">
        <v>940.9</v>
      </c>
      <c r="Q905" s="171">
        <v>946.3</v>
      </c>
      <c r="R905" s="171">
        <v>937.5</v>
      </c>
      <c r="S905" s="171">
        <v>924.7</v>
      </c>
      <c r="T905" s="171">
        <v>943.9</v>
      </c>
      <c r="U905" s="171">
        <v>920.2</v>
      </c>
      <c r="V905" s="171">
        <v>918.6</v>
      </c>
      <c r="W905" s="171">
        <v>918.5</v>
      </c>
      <c r="X905" s="171">
        <v>920.8</v>
      </c>
      <c r="Y905" s="171">
        <v>925.8</v>
      </c>
      <c r="Z905" s="171">
        <v>924</v>
      </c>
      <c r="AA905" s="171">
        <v>923.7</v>
      </c>
      <c r="AB905" s="171">
        <v>924.7</v>
      </c>
      <c r="AC905" s="171">
        <v>931.9</v>
      </c>
      <c r="AD905" s="171">
        <v>932.9</v>
      </c>
      <c r="AE905" s="171">
        <v>920.1</v>
      </c>
      <c r="AF905" s="171">
        <v>923.2</v>
      </c>
      <c r="AG905" s="171">
        <v>922.8</v>
      </c>
      <c r="AL905"/>
    </row>
    <row r="906" spans="1:38" s="171" customFormat="1" ht="15">
      <c r="A906" s="171" t="s">
        <v>464</v>
      </c>
      <c r="B906" s="171" t="s">
        <v>313</v>
      </c>
      <c r="C906" s="171" t="s">
        <v>310</v>
      </c>
      <c r="D906" s="171" t="s">
        <v>310</v>
      </c>
      <c r="E906" s="171">
        <v>600.70000000000005</v>
      </c>
      <c r="F906" s="171">
        <v>564</v>
      </c>
      <c r="G906" s="171">
        <v>542.29999999999995</v>
      </c>
      <c r="H906" s="171">
        <v>495.3</v>
      </c>
      <c r="I906" s="171">
        <v>498.3</v>
      </c>
      <c r="J906" s="171">
        <v>1557.2</v>
      </c>
      <c r="K906" s="171">
        <v>1616.1</v>
      </c>
      <c r="L906" s="171">
        <v>1638.7</v>
      </c>
      <c r="M906" s="171">
        <v>1533.4</v>
      </c>
      <c r="N906" s="171">
        <v>1444.1</v>
      </c>
      <c r="O906" s="171">
        <v>805.9</v>
      </c>
      <c r="P906" s="171">
        <v>747.6</v>
      </c>
      <c r="Q906" s="171">
        <v>771.4</v>
      </c>
      <c r="R906" s="171">
        <v>738.6</v>
      </c>
      <c r="S906" s="171">
        <v>682.9</v>
      </c>
      <c r="T906" s="171">
        <v>685.9</v>
      </c>
      <c r="U906" s="171">
        <v>642.29999999999995</v>
      </c>
      <c r="V906" s="171">
        <v>619.79999999999995</v>
      </c>
      <c r="W906" s="171">
        <v>628</v>
      </c>
      <c r="X906" s="171">
        <v>595.6</v>
      </c>
      <c r="Y906" s="171">
        <v>559.79999999999995</v>
      </c>
      <c r="Z906" s="171">
        <v>631.4</v>
      </c>
      <c r="AA906" s="171">
        <v>658.8</v>
      </c>
      <c r="AB906" s="171">
        <v>634.5</v>
      </c>
      <c r="AC906" s="171">
        <v>589.70000000000005</v>
      </c>
      <c r="AD906" s="171">
        <v>571.79999999999995</v>
      </c>
      <c r="AE906" s="171">
        <v>603.9</v>
      </c>
      <c r="AF906" s="171">
        <v>564.9</v>
      </c>
      <c r="AG906" s="171">
        <v>616.4</v>
      </c>
      <c r="AL906"/>
    </row>
    <row r="907" spans="1:38" s="171" customFormat="1" ht="15">
      <c r="A907" s="171" t="s">
        <v>464</v>
      </c>
      <c r="B907" s="171" t="s">
        <v>28</v>
      </c>
      <c r="C907" s="171" t="s">
        <v>310</v>
      </c>
      <c r="D907" s="171" t="s">
        <v>310</v>
      </c>
      <c r="E907" s="171">
        <v>534.9</v>
      </c>
      <c r="F907" s="171">
        <v>508.9</v>
      </c>
      <c r="G907" s="171">
        <v>512.9</v>
      </c>
      <c r="H907" s="171">
        <v>511.7</v>
      </c>
      <c r="I907" s="171">
        <v>548.70000000000005</v>
      </c>
      <c r="J907" s="171">
        <v>564.29999999999995</v>
      </c>
      <c r="K907" s="171">
        <v>542.29999999999995</v>
      </c>
      <c r="L907" s="171">
        <v>543.4</v>
      </c>
      <c r="M907" s="171">
        <v>464.6</v>
      </c>
      <c r="N907" s="171">
        <v>457.6</v>
      </c>
      <c r="O907" s="171">
        <v>439</v>
      </c>
      <c r="P907" s="171">
        <v>428.9</v>
      </c>
      <c r="Q907" s="171">
        <v>440.5</v>
      </c>
      <c r="R907" s="171">
        <v>439.7</v>
      </c>
      <c r="S907" s="171">
        <v>394.8</v>
      </c>
      <c r="T907" s="171">
        <v>399.9</v>
      </c>
      <c r="U907" s="171">
        <v>392.2</v>
      </c>
      <c r="V907" s="171">
        <v>389.5</v>
      </c>
      <c r="W907" s="171">
        <v>392.3</v>
      </c>
      <c r="X907" s="171">
        <v>391.8</v>
      </c>
      <c r="Y907" s="171">
        <v>392.3</v>
      </c>
      <c r="Z907" s="171">
        <v>389</v>
      </c>
      <c r="AA907" s="171">
        <v>388</v>
      </c>
      <c r="AB907" s="171">
        <v>389.5</v>
      </c>
      <c r="AC907" s="171">
        <v>381.3</v>
      </c>
      <c r="AD907" s="171">
        <v>380</v>
      </c>
      <c r="AE907" s="171">
        <v>382.8</v>
      </c>
      <c r="AF907" s="171">
        <v>381.8</v>
      </c>
      <c r="AG907" s="171">
        <v>381.8</v>
      </c>
      <c r="AL907"/>
    </row>
    <row r="908" spans="1:38" s="171" customFormat="1" ht="15">
      <c r="A908" s="171" t="s">
        <v>464</v>
      </c>
      <c r="B908" s="171" t="s">
        <v>316</v>
      </c>
      <c r="C908" s="171" t="s">
        <v>310</v>
      </c>
      <c r="D908" s="171" t="s">
        <v>310</v>
      </c>
      <c r="E908" s="171">
        <v>2014.3</v>
      </c>
      <c r="F908" s="171">
        <v>2022.5</v>
      </c>
      <c r="G908" s="171">
        <v>2195.6999999999998</v>
      </c>
      <c r="H908" s="171">
        <v>2291.6999999999998</v>
      </c>
      <c r="I908" s="171">
        <v>1901.1</v>
      </c>
      <c r="J908" s="171">
        <v>2083.3000000000002</v>
      </c>
      <c r="K908" s="171">
        <v>1827.9</v>
      </c>
      <c r="L908" s="171">
        <v>1219.5999999999999</v>
      </c>
      <c r="M908" s="171">
        <v>1227.4000000000001</v>
      </c>
      <c r="N908" s="171">
        <v>1383.8</v>
      </c>
      <c r="O908" s="171">
        <v>1358.8</v>
      </c>
      <c r="P908" s="171">
        <v>1443.3</v>
      </c>
      <c r="Q908" s="171">
        <v>1277.8</v>
      </c>
      <c r="R908" s="171">
        <v>1230.2</v>
      </c>
      <c r="S908" s="171">
        <v>1192.9000000000001</v>
      </c>
      <c r="T908" s="171">
        <v>1190.7</v>
      </c>
      <c r="U908" s="171">
        <v>1225.7</v>
      </c>
      <c r="V908" s="171">
        <v>1205.8</v>
      </c>
      <c r="W908" s="171">
        <v>1267.7</v>
      </c>
      <c r="X908" s="171">
        <v>1257.8</v>
      </c>
      <c r="Y908" s="171">
        <v>1267.5999999999999</v>
      </c>
      <c r="Z908" s="171">
        <v>1291.3</v>
      </c>
      <c r="AA908" s="171">
        <v>1295.4000000000001</v>
      </c>
      <c r="AB908" s="171">
        <v>1302.0999999999999</v>
      </c>
      <c r="AC908" s="171">
        <v>1179.7</v>
      </c>
      <c r="AD908" s="171">
        <v>1197.5</v>
      </c>
      <c r="AE908" s="171">
        <v>1204.0999999999999</v>
      </c>
      <c r="AF908" s="171">
        <v>1207.9000000000001</v>
      </c>
      <c r="AG908" s="171">
        <v>1211.2</v>
      </c>
      <c r="AL908"/>
    </row>
    <row r="909" spans="1:38" s="171" customFormat="1" ht="15">
      <c r="A909" s="171" t="s">
        <v>464</v>
      </c>
      <c r="B909" s="171" t="s">
        <v>318</v>
      </c>
      <c r="C909" s="171" t="s">
        <v>310</v>
      </c>
      <c r="D909" s="171" t="s">
        <v>310</v>
      </c>
      <c r="E909" s="171">
        <v>2680.8</v>
      </c>
      <c r="F909" s="171">
        <v>2760.4</v>
      </c>
      <c r="G909" s="171">
        <v>2912.6</v>
      </c>
      <c r="H909" s="171">
        <v>2765.9</v>
      </c>
      <c r="I909" s="171">
        <v>2518</v>
      </c>
      <c r="J909" s="171">
        <v>2525.9</v>
      </c>
      <c r="K909" s="171">
        <v>2446.6</v>
      </c>
      <c r="L909" s="171">
        <v>1226.3</v>
      </c>
      <c r="M909" s="171">
        <v>1179.5999999999999</v>
      </c>
      <c r="N909" s="171">
        <v>1351.9</v>
      </c>
      <c r="O909" s="171">
        <v>1498.1</v>
      </c>
      <c r="P909" s="171">
        <v>1291.9000000000001</v>
      </c>
      <c r="Q909" s="171">
        <v>1396</v>
      </c>
      <c r="R909" s="171">
        <v>1249.0999999999999</v>
      </c>
      <c r="S909" s="171">
        <v>921.1</v>
      </c>
      <c r="T909" s="171">
        <v>917.6</v>
      </c>
      <c r="U909" s="171">
        <v>919.3</v>
      </c>
      <c r="V909" s="171">
        <v>892</v>
      </c>
      <c r="W909" s="171">
        <v>922.6</v>
      </c>
      <c r="X909" s="171">
        <v>912.3</v>
      </c>
      <c r="Y909" s="171">
        <v>960.8</v>
      </c>
      <c r="Z909" s="171">
        <v>939.6</v>
      </c>
      <c r="AA909" s="171">
        <v>957.3</v>
      </c>
      <c r="AB909" s="171">
        <v>937.4</v>
      </c>
      <c r="AC909" s="171">
        <v>863</v>
      </c>
      <c r="AD909" s="171">
        <v>873.5</v>
      </c>
      <c r="AE909" s="171">
        <v>877.4</v>
      </c>
      <c r="AF909" s="171">
        <v>846.6</v>
      </c>
      <c r="AG909" s="171">
        <v>849.2</v>
      </c>
      <c r="AL909"/>
    </row>
    <row r="910" spans="1:38" s="171" customFormat="1" ht="15">
      <c r="A910" s="171" t="s">
        <v>465</v>
      </c>
      <c r="B910" s="171" t="s">
        <v>309</v>
      </c>
      <c r="C910" s="171" t="s">
        <v>310</v>
      </c>
      <c r="D910" s="171" t="s">
        <v>310</v>
      </c>
      <c r="E910" s="171">
        <v>542.5</v>
      </c>
      <c r="F910" s="171">
        <v>551.9</v>
      </c>
      <c r="G910" s="171">
        <v>494.6</v>
      </c>
      <c r="H910" s="171">
        <v>436.5</v>
      </c>
      <c r="I910" s="171">
        <v>448.2</v>
      </c>
      <c r="J910" s="171">
        <v>463.5</v>
      </c>
      <c r="K910" s="171">
        <v>488.2</v>
      </c>
      <c r="L910" s="171">
        <v>471.6</v>
      </c>
      <c r="M910" s="171">
        <v>494.5</v>
      </c>
      <c r="N910" s="171">
        <v>481.3</v>
      </c>
      <c r="O910" s="171">
        <v>471.1</v>
      </c>
      <c r="P910" s="171">
        <v>450.1</v>
      </c>
      <c r="Q910" s="171">
        <v>478.3</v>
      </c>
      <c r="R910" s="171">
        <v>457.5</v>
      </c>
      <c r="S910" s="171">
        <v>488.4</v>
      </c>
      <c r="T910" s="171">
        <v>483.5</v>
      </c>
      <c r="U910" s="171">
        <v>459.1</v>
      </c>
      <c r="V910" s="171">
        <v>446.5</v>
      </c>
      <c r="W910" s="171">
        <v>435.2</v>
      </c>
      <c r="X910" s="171">
        <v>463.6</v>
      </c>
      <c r="Y910" s="171">
        <v>470.2</v>
      </c>
      <c r="Z910" s="171">
        <v>487.4</v>
      </c>
      <c r="AA910" s="171">
        <v>486.1</v>
      </c>
      <c r="AB910" s="171">
        <v>478.2</v>
      </c>
      <c r="AC910" s="171">
        <v>484.7</v>
      </c>
      <c r="AD910" s="171">
        <v>487</v>
      </c>
      <c r="AE910" s="171">
        <v>388</v>
      </c>
      <c r="AF910" s="171">
        <v>403.3</v>
      </c>
      <c r="AG910" s="171" t="s">
        <v>310</v>
      </c>
      <c r="AL910"/>
    </row>
    <row r="911" spans="1:38" s="171" customFormat="1" ht="15">
      <c r="A911" s="171" t="s">
        <v>465</v>
      </c>
      <c r="B911" s="171" t="s">
        <v>311</v>
      </c>
      <c r="C911" s="171" t="s">
        <v>310</v>
      </c>
      <c r="D911" s="171" t="s">
        <v>310</v>
      </c>
      <c r="E911" s="171">
        <v>2018.6</v>
      </c>
      <c r="F911" s="171">
        <v>1312.6</v>
      </c>
      <c r="G911" s="171">
        <v>1115.7</v>
      </c>
      <c r="H911" s="171">
        <v>1161</v>
      </c>
      <c r="I911" s="171">
        <v>1176.5</v>
      </c>
      <c r="J911" s="171">
        <v>1112.2</v>
      </c>
      <c r="K911" s="171">
        <v>1141.5</v>
      </c>
      <c r="L911" s="171">
        <v>1146.3</v>
      </c>
      <c r="M911" s="171">
        <v>1142.2</v>
      </c>
      <c r="N911" s="171">
        <v>938.4</v>
      </c>
      <c r="O911" s="171">
        <v>971.7</v>
      </c>
      <c r="P911" s="171">
        <v>761</v>
      </c>
      <c r="Q911" s="171">
        <v>1026.5999999999999</v>
      </c>
      <c r="R911" s="171">
        <v>1026.7</v>
      </c>
      <c r="S911" s="171">
        <v>1058.9000000000001</v>
      </c>
      <c r="T911" s="171">
        <v>917.3</v>
      </c>
      <c r="U911" s="171">
        <v>1078.5999999999999</v>
      </c>
      <c r="V911" s="171">
        <v>1060.9000000000001</v>
      </c>
      <c r="W911" s="171">
        <v>878.2</v>
      </c>
      <c r="X911" s="171">
        <v>933.8</v>
      </c>
      <c r="Y911" s="171">
        <v>1240.0999999999999</v>
      </c>
      <c r="Z911" s="171">
        <v>1393.2</v>
      </c>
      <c r="AA911" s="171">
        <v>1400.8</v>
      </c>
      <c r="AB911" s="171">
        <v>1310.5999999999999</v>
      </c>
      <c r="AC911" s="171">
        <v>1325.4</v>
      </c>
      <c r="AD911" s="171">
        <v>1370.1</v>
      </c>
      <c r="AE911" s="171">
        <v>1375.3</v>
      </c>
      <c r="AF911" s="171">
        <v>1382</v>
      </c>
      <c r="AG911" s="171" t="s">
        <v>310</v>
      </c>
      <c r="AL911"/>
    </row>
    <row r="912" spans="1:38" s="171" customFormat="1" ht="15">
      <c r="A912" s="171" t="s">
        <v>465</v>
      </c>
      <c r="B912" s="171" t="s">
        <v>313</v>
      </c>
      <c r="C912" s="171" t="s">
        <v>310</v>
      </c>
      <c r="D912" s="171" t="s">
        <v>310</v>
      </c>
      <c r="E912" s="171">
        <v>1898.3</v>
      </c>
      <c r="F912" s="171">
        <v>3228.9</v>
      </c>
      <c r="G912" s="171">
        <v>2984.4</v>
      </c>
      <c r="H912" s="171">
        <v>612.4</v>
      </c>
      <c r="I912" s="171">
        <v>731</v>
      </c>
      <c r="J912" s="171">
        <v>743.8</v>
      </c>
      <c r="K912" s="171">
        <v>712.5</v>
      </c>
      <c r="L912" s="171">
        <v>659.2</v>
      </c>
      <c r="M912" s="171">
        <v>643.6</v>
      </c>
      <c r="N912" s="171">
        <v>637.29999999999995</v>
      </c>
      <c r="O912" s="171">
        <v>631.9</v>
      </c>
      <c r="P912" s="171">
        <v>626.79999999999995</v>
      </c>
      <c r="Q912" s="171">
        <v>626.9</v>
      </c>
      <c r="R912" s="171">
        <v>626.9</v>
      </c>
      <c r="S912" s="171">
        <v>627</v>
      </c>
      <c r="T912" s="171">
        <v>624.4</v>
      </c>
      <c r="U912" s="171">
        <v>524.5</v>
      </c>
      <c r="V912" s="171">
        <v>466.1</v>
      </c>
      <c r="W912" s="171">
        <v>471.1</v>
      </c>
      <c r="X912" s="171">
        <v>479.2</v>
      </c>
      <c r="Y912" s="171">
        <v>488.3</v>
      </c>
      <c r="Z912" s="171">
        <v>496.1</v>
      </c>
      <c r="AA912" s="171">
        <v>504.7</v>
      </c>
      <c r="AB912" s="171">
        <v>510.7</v>
      </c>
      <c r="AC912" s="171">
        <v>512.1</v>
      </c>
      <c r="AD912" s="171">
        <v>520.29999999999995</v>
      </c>
      <c r="AE912" s="171">
        <v>742.3</v>
      </c>
      <c r="AF912" s="171">
        <v>737.7</v>
      </c>
      <c r="AG912" s="171" t="s">
        <v>310</v>
      </c>
      <c r="AL912"/>
    </row>
    <row r="913" spans="1:38" s="171" customFormat="1" ht="15">
      <c r="A913" s="171" t="s">
        <v>465</v>
      </c>
      <c r="B913" s="171" t="s">
        <v>28</v>
      </c>
      <c r="C913" s="171" t="s">
        <v>310</v>
      </c>
      <c r="D913" s="171" t="s">
        <v>310</v>
      </c>
      <c r="E913" s="171">
        <v>449.7</v>
      </c>
      <c r="F913" s="171">
        <v>491.3</v>
      </c>
      <c r="G913" s="171">
        <v>442.3</v>
      </c>
      <c r="H913" s="171">
        <v>423.8</v>
      </c>
      <c r="I913" s="171">
        <v>420.1</v>
      </c>
      <c r="J913" s="171">
        <v>434.6</v>
      </c>
      <c r="K913" s="171">
        <v>469.6</v>
      </c>
      <c r="L913" s="171">
        <v>468.8</v>
      </c>
      <c r="M913" s="171">
        <v>472.6</v>
      </c>
      <c r="N913" s="171">
        <v>472.7</v>
      </c>
      <c r="O913" s="171">
        <v>471</v>
      </c>
      <c r="P913" s="171">
        <v>474.6</v>
      </c>
      <c r="Q913" s="171">
        <v>481.1</v>
      </c>
      <c r="R913" s="171">
        <v>481.9</v>
      </c>
      <c r="S913" s="171">
        <v>485.2</v>
      </c>
      <c r="T913" s="171">
        <v>489.2</v>
      </c>
      <c r="U913" s="171">
        <v>455</v>
      </c>
      <c r="V913" s="171">
        <v>456.5</v>
      </c>
      <c r="W913" s="171">
        <v>461.9</v>
      </c>
      <c r="X913" s="171">
        <v>476.5</v>
      </c>
      <c r="Y913" s="171">
        <v>476</v>
      </c>
      <c r="Z913" s="171">
        <v>481.8</v>
      </c>
      <c r="AA913" s="171">
        <v>481.1</v>
      </c>
      <c r="AB913" s="171">
        <v>484.5</v>
      </c>
      <c r="AC913" s="171">
        <v>490.9</v>
      </c>
      <c r="AD913" s="171">
        <v>497.5</v>
      </c>
      <c r="AE913" s="171">
        <v>372</v>
      </c>
      <c r="AF913" s="171">
        <v>386.3</v>
      </c>
      <c r="AG913" s="171" t="s">
        <v>310</v>
      </c>
      <c r="AL913"/>
    </row>
    <row r="914" spans="1:38" s="171" customFormat="1" ht="15">
      <c r="A914" s="171" t="s">
        <v>465</v>
      </c>
      <c r="B914" s="171" t="s">
        <v>316</v>
      </c>
      <c r="C914" s="171" t="s">
        <v>310</v>
      </c>
      <c r="D914" s="171" t="s">
        <v>310</v>
      </c>
      <c r="E914" s="171">
        <v>0</v>
      </c>
      <c r="F914" s="171">
        <v>0</v>
      </c>
      <c r="G914" s="171">
        <v>0</v>
      </c>
      <c r="H914" s="171">
        <v>0</v>
      </c>
      <c r="I914" s="171">
        <v>0</v>
      </c>
      <c r="J914" s="171">
        <v>0</v>
      </c>
      <c r="K914" s="171">
        <v>0</v>
      </c>
      <c r="L914" s="171">
        <v>0</v>
      </c>
      <c r="M914" s="171">
        <v>0</v>
      </c>
      <c r="N914" s="171">
        <v>0</v>
      </c>
      <c r="O914" s="171">
        <v>0</v>
      </c>
      <c r="P914" s="171">
        <v>0</v>
      </c>
      <c r="Q914" s="171">
        <v>0</v>
      </c>
      <c r="R914" s="171">
        <v>0</v>
      </c>
      <c r="S914" s="171">
        <v>0</v>
      </c>
      <c r="T914" s="171">
        <v>0</v>
      </c>
      <c r="U914" s="171">
        <v>0</v>
      </c>
      <c r="V914" s="171">
        <v>0</v>
      </c>
      <c r="W914" s="171">
        <v>0</v>
      </c>
      <c r="X914" s="171">
        <v>0</v>
      </c>
      <c r="Y914" s="171">
        <v>0</v>
      </c>
      <c r="Z914" s="171">
        <v>0</v>
      </c>
      <c r="AA914" s="171">
        <v>0</v>
      </c>
      <c r="AB914" s="171">
        <v>0</v>
      </c>
      <c r="AC914" s="171">
        <v>0</v>
      </c>
      <c r="AD914" s="171">
        <v>0</v>
      </c>
      <c r="AE914" s="171">
        <v>0</v>
      </c>
      <c r="AF914" s="171">
        <v>0</v>
      </c>
      <c r="AG914" s="171" t="s">
        <v>310</v>
      </c>
      <c r="AL914"/>
    </row>
    <row r="915" spans="1:38" s="171" customFormat="1" ht="15">
      <c r="A915" s="171" t="s">
        <v>465</v>
      </c>
      <c r="B915" s="171" t="s">
        <v>318</v>
      </c>
      <c r="C915" s="171" t="s">
        <v>310</v>
      </c>
      <c r="D915" s="171" t="s">
        <v>310</v>
      </c>
      <c r="E915" s="171">
        <v>0</v>
      </c>
      <c r="F915" s="171">
        <v>0</v>
      </c>
      <c r="G915" s="171">
        <v>0</v>
      </c>
      <c r="H915" s="171">
        <v>0</v>
      </c>
      <c r="I915" s="171">
        <v>0</v>
      </c>
      <c r="J915" s="171">
        <v>0</v>
      </c>
      <c r="K915" s="171">
        <v>0</v>
      </c>
      <c r="L915" s="171">
        <v>0</v>
      </c>
      <c r="M915" s="171">
        <v>0</v>
      </c>
      <c r="N915" s="171">
        <v>0</v>
      </c>
      <c r="O915" s="171">
        <v>0</v>
      </c>
      <c r="P915" s="171">
        <v>0</v>
      </c>
      <c r="Q915" s="171">
        <v>0</v>
      </c>
      <c r="R915" s="171">
        <v>0</v>
      </c>
      <c r="S915" s="171">
        <v>0</v>
      </c>
      <c r="T915" s="171">
        <v>0</v>
      </c>
      <c r="U915" s="171">
        <v>0</v>
      </c>
      <c r="V915" s="171">
        <v>0</v>
      </c>
      <c r="W915" s="171">
        <v>0</v>
      </c>
      <c r="X915" s="171">
        <v>0</v>
      </c>
      <c r="Y915" s="171">
        <v>0</v>
      </c>
      <c r="Z915" s="171">
        <v>0</v>
      </c>
      <c r="AA915" s="171">
        <v>0</v>
      </c>
      <c r="AB915" s="171">
        <v>0</v>
      </c>
      <c r="AC915" s="171">
        <v>0</v>
      </c>
      <c r="AD915" s="171">
        <v>0</v>
      </c>
      <c r="AE915" s="171">
        <v>0</v>
      </c>
      <c r="AF915" s="171">
        <v>0</v>
      </c>
      <c r="AG915" s="171" t="s">
        <v>310</v>
      </c>
      <c r="AL915"/>
    </row>
    <row r="916" spans="1:38" s="171" customFormat="1" ht="15">
      <c r="A916" s="171" t="s">
        <v>466</v>
      </c>
      <c r="B916" s="171" t="s">
        <v>309</v>
      </c>
      <c r="C916" s="171" t="s">
        <v>310</v>
      </c>
      <c r="D916" s="171" t="s">
        <v>310</v>
      </c>
      <c r="E916" s="171">
        <v>194</v>
      </c>
      <c r="F916" s="171">
        <v>208.3</v>
      </c>
      <c r="G916" s="171">
        <v>187.4</v>
      </c>
      <c r="H916" s="171">
        <v>185.3</v>
      </c>
      <c r="I916" s="171">
        <v>181.6</v>
      </c>
      <c r="J916" s="171">
        <v>189.2</v>
      </c>
      <c r="K916" s="171">
        <v>210.5</v>
      </c>
      <c r="L916" s="171">
        <v>194.8</v>
      </c>
      <c r="M916" s="171">
        <v>189.9</v>
      </c>
      <c r="N916" s="171">
        <v>239.4</v>
      </c>
      <c r="O916" s="171">
        <v>264.89999999999998</v>
      </c>
      <c r="P916" s="171">
        <v>266.89999999999998</v>
      </c>
      <c r="Q916" s="171">
        <v>223.4</v>
      </c>
      <c r="R916" s="171">
        <v>208.8</v>
      </c>
      <c r="S916" s="171">
        <v>216</v>
      </c>
      <c r="T916" s="171">
        <v>208</v>
      </c>
      <c r="U916" s="171">
        <v>204.5</v>
      </c>
      <c r="V916" s="171">
        <v>208.9</v>
      </c>
      <c r="W916" s="171">
        <v>245.7</v>
      </c>
      <c r="X916" s="171">
        <v>223.4</v>
      </c>
      <c r="Y916" s="171">
        <v>253.9</v>
      </c>
      <c r="Z916" s="171">
        <v>247.5</v>
      </c>
      <c r="AA916" s="171">
        <v>291.7</v>
      </c>
      <c r="AB916" s="171">
        <v>296</v>
      </c>
      <c r="AC916" s="171">
        <v>313.89999999999998</v>
      </c>
      <c r="AD916" s="171">
        <v>313.89999999999998</v>
      </c>
      <c r="AE916" s="171">
        <v>313.89999999999998</v>
      </c>
      <c r="AF916" s="171">
        <v>313.8</v>
      </c>
      <c r="AG916" s="171" t="s">
        <v>310</v>
      </c>
      <c r="AL916"/>
    </row>
    <row r="917" spans="1:38" s="171" customFormat="1" ht="15">
      <c r="A917" s="171" t="s">
        <v>466</v>
      </c>
      <c r="B917" s="171" t="s">
        <v>311</v>
      </c>
      <c r="C917" s="171" t="s">
        <v>310</v>
      </c>
      <c r="D917" s="171" t="s">
        <v>310</v>
      </c>
      <c r="E917" s="171">
        <v>0</v>
      </c>
      <c r="F917" s="171">
        <v>0</v>
      </c>
      <c r="G917" s="171">
        <v>0</v>
      </c>
      <c r="H917" s="171">
        <v>0</v>
      </c>
      <c r="I917" s="171">
        <v>0</v>
      </c>
      <c r="J917" s="171">
        <v>0</v>
      </c>
      <c r="K917" s="171">
        <v>0</v>
      </c>
      <c r="L917" s="171">
        <v>0</v>
      </c>
      <c r="M917" s="171">
        <v>0</v>
      </c>
      <c r="N917" s="171">
        <v>0</v>
      </c>
      <c r="O917" s="171">
        <v>0</v>
      </c>
      <c r="P917" s="171">
        <v>0</v>
      </c>
      <c r="Q917" s="171">
        <v>0</v>
      </c>
      <c r="R917" s="171">
        <v>0</v>
      </c>
      <c r="S917" s="171">
        <v>0</v>
      </c>
      <c r="T917" s="171">
        <v>0</v>
      </c>
      <c r="U917" s="171">
        <v>0</v>
      </c>
      <c r="V917" s="171">
        <v>0</v>
      </c>
      <c r="W917" s="171">
        <v>0</v>
      </c>
      <c r="X917" s="171">
        <v>0</v>
      </c>
      <c r="Y917" s="171">
        <v>0</v>
      </c>
      <c r="Z917" s="171">
        <v>0</v>
      </c>
      <c r="AA917" s="171">
        <v>0</v>
      </c>
      <c r="AB917" s="171">
        <v>0</v>
      </c>
      <c r="AC917" s="171">
        <v>0</v>
      </c>
      <c r="AD917" s="171">
        <v>0</v>
      </c>
      <c r="AE917" s="171">
        <v>0</v>
      </c>
      <c r="AF917" s="171">
        <v>0</v>
      </c>
      <c r="AG917" s="171" t="s">
        <v>310</v>
      </c>
      <c r="AL917"/>
    </row>
    <row r="918" spans="1:38" s="171" customFormat="1" ht="15">
      <c r="A918" s="171" t="s">
        <v>466</v>
      </c>
      <c r="B918" s="171" t="s">
        <v>313</v>
      </c>
      <c r="C918" s="171" t="s">
        <v>310</v>
      </c>
      <c r="D918" s="171" t="s">
        <v>310</v>
      </c>
      <c r="E918" s="171">
        <v>826.3</v>
      </c>
      <c r="F918" s="171">
        <v>1008.2</v>
      </c>
      <c r="G918" s="171">
        <v>1100.8</v>
      </c>
      <c r="H918" s="171">
        <v>1212.2</v>
      </c>
      <c r="I918" s="171">
        <v>1133</v>
      </c>
      <c r="J918" s="171">
        <v>1121.2</v>
      </c>
      <c r="K918" s="171">
        <v>960.8</v>
      </c>
      <c r="L918" s="171">
        <v>1002.6</v>
      </c>
      <c r="M918" s="171">
        <v>860.6</v>
      </c>
      <c r="N918" s="171">
        <v>943</v>
      </c>
      <c r="O918" s="171">
        <v>888.5</v>
      </c>
      <c r="P918" s="171">
        <v>915.2</v>
      </c>
      <c r="Q918" s="171">
        <v>945.5</v>
      </c>
      <c r="R918" s="171">
        <v>906.1</v>
      </c>
      <c r="S918" s="171">
        <v>1008.5</v>
      </c>
      <c r="T918" s="171">
        <v>939.3</v>
      </c>
      <c r="U918" s="171">
        <v>895.7</v>
      </c>
      <c r="V918" s="171">
        <v>898.1</v>
      </c>
      <c r="W918" s="171">
        <v>909.2</v>
      </c>
      <c r="X918" s="171">
        <v>922</v>
      </c>
      <c r="Y918" s="171">
        <v>952.2</v>
      </c>
      <c r="Z918" s="171">
        <v>951.8</v>
      </c>
      <c r="AA918" s="171">
        <v>966.3</v>
      </c>
      <c r="AB918" s="171">
        <v>971.1</v>
      </c>
      <c r="AC918" s="171">
        <v>971.1</v>
      </c>
      <c r="AD918" s="171">
        <v>971.1</v>
      </c>
      <c r="AE918" s="171">
        <v>971.1</v>
      </c>
      <c r="AF918" s="171">
        <v>971.1</v>
      </c>
      <c r="AG918" s="171" t="s">
        <v>310</v>
      </c>
      <c r="AL918"/>
    </row>
    <row r="919" spans="1:38" s="171" customFormat="1" ht="15">
      <c r="A919" s="171" t="s">
        <v>466</v>
      </c>
      <c r="B919" s="171" t="s">
        <v>28</v>
      </c>
      <c r="C919" s="171" t="s">
        <v>310</v>
      </c>
      <c r="D919" s="171" t="s">
        <v>310</v>
      </c>
      <c r="E919" s="171">
        <v>596.1</v>
      </c>
      <c r="F919" s="171">
        <v>574.9</v>
      </c>
      <c r="G919" s="171">
        <v>608.4</v>
      </c>
      <c r="H919" s="171">
        <v>547.9</v>
      </c>
      <c r="I919" s="171">
        <v>586.6</v>
      </c>
      <c r="J919" s="171">
        <v>646.1</v>
      </c>
      <c r="K919" s="171">
        <v>683.5</v>
      </c>
      <c r="L919" s="171">
        <v>707.4</v>
      </c>
      <c r="M919" s="171">
        <v>648.70000000000005</v>
      </c>
      <c r="N919" s="171">
        <v>617.20000000000005</v>
      </c>
      <c r="O919" s="171">
        <v>657.4</v>
      </c>
      <c r="P919" s="171">
        <v>655</v>
      </c>
      <c r="Q919" s="171">
        <v>641.1</v>
      </c>
      <c r="R919" s="171">
        <v>661.4</v>
      </c>
      <c r="S919" s="171">
        <v>658.5</v>
      </c>
      <c r="T919" s="171">
        <v>633.70000000000005</v>
      </c>
      <c r="U919" s="171">
        <v>628.5</v>
      </c>
      <c r="V919" s="171">
        <v>610.29999999999995</v>
      </c>
      <c r="W919" s="171">
        <v>610.29999999999995</v>
      </c>
      <c r="X919" s="171">
        <v>610.29999999999995</v>
      </c>
      <c r="Y919" s="171">
        <v>610.29999999999995</v>
      </c>
      <c r="Z919" s="171">
        <v>610.29999999999995</v>
      </c>
      <c r="AA919" s="171">
        <v>610.29999999999995</v>
      </c>
      <c r="AB919" s="171">
        <v>610.29999999999995</v>
      </c>
      <c r="AC919" s="171">
        <v>610.29999999999995</v>
      </c>
      <c r="AD919" s="171">
        <v>610.29999999999995</v>
      </c>
      <c r="AE919" s="171">
        <v>610.29999999999995</v>
      </c>
      <c r="AF919" s="171">
        <v>610.29999999999995</v>
      </c>
      <c r="AG919" s="171" t="s">
        <v>310</v>
      </c>
      <c r="AL919"/>
    </row>
    <row r="920" spans="1:38" s="171" customFormat="1" ht="15">
      <c r="A920" s="171" t="s">
        <v>466</v>
      </c>
      <c r="B920" s="171" t="s">
        <v>316</v>
      </c>
      <c r="C920" s="171" t="s">
        <v>310</v>
      </c>
      <c r="D920" s="171" t="s">
        <v>310</v>
      </c>
      <c r="E920" s="171">
        <v>0</v>
      </c>
      <c r="F920" s="171">
        <v>0</v>
      </c>
      <c r="G920" s="171">
        <v>0</v>
      </c>
      <c r="H920" s="171">
        <v>0</v>
      </c>
      <c r="I920" s="171">
        <v>0</v>
      </c>
      <c r="J920" s="171">
        <v>0</v>
      </c>
      <c r="K920" s="171">
        <v>0</v>
      </c>
      <c r="L920" s="171">
        <v>0</v>
      </c>
      <c r="M920" s="171">
        <v>0</v>
      </c>
      <c r="N920" s="171">
        <v>0</v>
      </c>
      <c r="O920" s="171">
        <v>0</v>
      </c>
      <c r="P920" s="171">
        <v>0</v>
      </c>
      <c r="Q920" s="171">
        <v>0</v>
      </c>
      <c r="R920" s="171">
        <v>0</v>
      </c>
      <c r="S920" s="171">
        <v>0</v>
      </c>
      <c r="T920" s="171">
        <v>0</v>
      </c>
      <c r="U920" s="171">
        <v>0</v>
      </c>
      <c r="V920" s="171">
        <v>0</v>
      </c>
      <c r="W920" s="171">
        <v>0</v>
      </c>
      <c r="X920" s="171">
        <v>0</v>
      </c>
      <c r="Y920" s="171">
        <v>0</v>
      </c>
      <c r="Z920" s="171">
        <v>0</v>
      </c>
      <c r="AA920" s="171">
        <v>0</v>
      </c>
      <c r="AB920" s="171">
        <v>0</v>
      </c>
      <c r="AC920" s="171">
        <v>0</v>
      </c>
      <c r="AD920" s="171">
        <v>0</v>
      </c>
      <c r="AE920" s="171">
        <v>0</v>
      </c>
      <c r="AF920" s="171">
        <v>0</v>
      </c>
      <c r="AG920" s="171" t="s">
        <v>310</v>
      </c>
      <c r="AL920"/>
    </row>
    <row r="921" spans="1:38" s="171" customFormat="1" ht="15">
      <c r="A921" s="171" t="s">
        <v>466</v>
      </c>
      <c r="B921" s="171" t="s">
        <v>318</v>
      </c>
      <c r="C921" s="171" t="s">
        <v>310</v>
      </c>
      <c r="D921" s="171" t="s">
        <v>310</v>
      </c>
      <c r="E921" s="171">
        <v>0</v>
      </c>
      <c r="F921" s="171">
        <v>0</v>
      </c>
      <c r="G921" s="171">
        <v>0</v>
      </c>
      <c r="H921" s="171">
        <v>0</v>
      </c>
      <c r="I921" s="171">
        <v>0</v>
      </c>
      <c r="J921" s="171">
        <v>0</v>
      </c>
      <c r="K921" s="171">
        <v>0</v>
      </c>
      <c r="L921" s="171">
        <v>0</v>
      </c>
      <c r="M921" s="171">
        <v>0</v>
      </c>
      <c r="N921" s="171">
        <v>0</v>
      </c>
      <c r="O921" s="171">
        <v>0</v>
      </c>
      <c r="P921" s="171">
        <v>0</v>
      </c>
      <c r="Q921" s="171">
        <v>0</v>
      </c>
      <c r="R921" s="171">
        <v>0</v>
      </c>
      <c r="S921" s="171">
        <v>0</v>
      </c>
      <c r="T921" s="171">
        <v>0</v>
      </c>
      <c r="U921" s="171">
        <v>0</v>
      </c>
      <c r="V921" s="171">
        <v>0</v>
      </c>
      <c r="W921" s="171">
        <v>0</v>
      </c>
      <c r="X921" s="171">
        <v>0</v>
      </c>
      <c r="Y921" s="171">
        <v>0</v>
      </c>
      <c r="Z921" s="171">
        <v>0</v>
      </c>
      <c r="AA921" s="171">
        <v>0</v>
      </c>
      <c r="AB921" s="171">
        <v>0</v>
      </c>
      <c r="AC921" s="171">
        <v>0</v>
      </c>
      <c r="AD921" s="171">
        <v>0</v>
      </c>
      <c r="AE921" s="171">
        <v>0</v>
      </c>
      <c r="AF921" s="171">
        <v>0</v>
      </c>
      <c r="AG921" s="171" t="s">
        <v>310</v>
      </c>
      <c r="AL921"/>
    </row>
    <row r="922" spans="1:38" s="171" customFormat="1" ht="15">
      <c r="A922" s="171" t="s">
        <v>467</v>
      </c>
      <c r="B922" s="171" t="s">
        <v>309</v>
      </c>
      <c r="C922" s="171" t="s">
        <v>310</v>
      </c>
      <c r="D922" s="171" t="s">
        <v>310</v>
      </c>
      <c r="E922" s="171">
        <v>313.8</v>
      </c>
      <c r="F922" s="171">
        <v>261.10000000000002</v>
      </c>
      <c r="G922" s="171">
        <v>302.7</v>
      </c>
      <c r="H922" s="171">
        <v>306.3</v>
      </c>
      <c r="I922" s="171">
        <v>332.2</v>
      </c>
      <c r="J922" s="171">
        <v>424.7</v>
      </c>
      <c r="K922" s="171">
        <v>483.5</v>
      </c>
      <c r="L922" s="171">
        <v>409</v>
      </c>
      <c r="M922" s="171">
        <v>432.8</v>
      </c>
      <c r="N922" s="171">
        <v>404.1</v>
      </c>
      <c r="O922" s="171">
        <v>435.3</v>
      </c>
      <c r="P922" s="171">
        <v>386</v>
      </c>
      <c r="Q922" s="171">
        <v>444.3</v>
      </c>
      <c r="R922" s="171">
        <v>452.6</v>
      </c>
      <c r="S922" s="171">
        <v>440.9</v>
      </c>
      <c r="T922" s="171">
        <v>431.5</v>
      </c>
      <c r="U922" s="171">
        <v>411.2</v>
      </c>
      <c r="V922" s="171">
        <v>389.1</v>
      </c>
      <c r="W922" s="171">
        <v>437.3</v>
      </c>
      <c r="X922" s="171">
        <v>387</v>
      </c>
      <c r="Y922" s="171">
        <v>352.6</v>
      </c>
      <c r="Z922" s="171">
        <v>368.8</v>
      </c>
      <c r="AA922" s="171">
        <v>383.1</v>
      </c>
      <c r="AB922" s="171">
        <v>435.4</v>
      </c>
      <c r="AC922" s="171">
        <v>536.1</v>
      </c>
      <c r="AD922" s="171">
        <v>473.5</v>
      </c>
      <c r="AE922" s="171">
        <v>552.5</v>
      </c>
      <c r="AF922" s="171">
        <v>648.79999999999995</v>
      </c>
      <c r="AG922" s="171" t="s">
        <v>310</v>
      </c>
      <c r="AL922"/>
    </row>
    <row r="923" spans="1:38" s="171" customFormat="1" ht="15">
      <c r="A923" s="171" t="s">
        <v>467</v>
      </c>
      <c r="B923" s="171" t="s">
        <v>311</v>
      </c>
      <c r="C923" s="171" t="s">
        <v>310</v>
      </c>
      <c r="D923" s="171" t="s">
        <v>310</v>
      </c>
      <c r="E923" s="171">
        <v>1806.4</v>
      </c>
      <c r="F923" s="171">
        <v>1874.2</v>
      </c>
      <c r="G923" s="171">
        <v>1799</v>
      </c>
      <c r="H923" s="171">
        <v>1444.6</v>
      </c>
      <c r="I923" s="171">
        <v>1535.5</v>
      </c>
      <c r="J923" s="171">
        <v>1506.2</v>
      </c>
      <c r="K923" s="171">
        <v>1507.4</v>
      </c>
      <c r="L923" s="171">
        <v>1499.1</v>
      </c>
      <c r="M923" s="171">
        <v>1509.3</v>
      </c>
      <c r="N923" s="171">
        <v>1638.7</v>
      </c>
      <c r="O923" s="171">
        <v>1265.3</v>
      </c>
      <c r="P923" s="171">
        <v>978</v>
      </c>
      <c r="Q923" s="171">
        <v>1430.8</v>
      </c>
      <c r="R923" s="171">
        <v>1008.4</v>
      </c>
      <c r="S923" s="171">
        <v>1008.1</v>
      </c>
      <c r="T923" s="171">
        <v>1008.1</v>
      </c>
      <c r="U923" s="171">
        <v>1007.7</v>
      </c>
      <c r="V923" s="171">
        <v>1007.5</v>
      </c>
      <c r="W923" s="171">
        <v>1008.1</v>
      </c>
      <c r="X923" s="171">
        <v>1008.1</v>
      </c>
      <c r="Y923" s="171">
        <v>1008</v>
      </c>
      <c r="Z923" s="171">
        <v>1008</v>
      </c>
      <c r="AA923" s="171">
        <v>1008.3</v>
      </c>
      <c r="AB923" s="171">
        <v>920.5</v>
      </c>
      <c r="AC923" s="171">
        <v>1146.8</v>
      </c>
      <c r="AD923" s="171">
        <v>1145.7</v>
      </c>
      <c r="AE923" s="171">
        <v>1145.5</v>
      </c>
      <c r="AF923" s="171">
        <v>1145.4000000000001</v>
      </c>
      <c r="AG923" s="171" t="s">
        <v>310</v>
      </c>
      <c r="AL923"/>
    </row>
    <row r="924" spans="1:38" s="171" customFormat="1" ht="15">
      <c r="A924" s="171" t="s">
        <v>467</v>
      </c>
      <c r="B924" s="171" t="s">
        <v>313</v>
      </c>
      <c r="C924" s="171" t="s">
        <v>310</v>
      </c>
      <c r="D924" s="171" t="s">
        <v>310</v>
      </c>
      <c r="E924" s="171">
        <v>927.2</v>
      </c>
      <c r="F924" s="171">
        <v>770.1</v>
      </c>
      <c r="G924" s="171">
        <v>902.8</v>
      </c>
      <c r="H924" s="171">
        <v>909.6</v>
      </c>
      <c r="I924" s="171">
        <v>947.4</v>
      </c>
      <c r="J924" s="171">
        <v>915.3</v>
      </c>
      <c r="K924" s="171">
        <v>908.1</v>
      </c>
      <c r="L924" s="171">
        <v>945.4</v>
      </c>
      <c r="M924" s="171">
        <v>924.1</v>
      </c>
      <c r="N924" s="171">
        <v>945.4</v>
      </c>
      <c r="O924" s="171">
        <v>916.4</v>
      </c>
      <c r="P924" s="171">
        <v>903.5</v>
      </c>
      <c r="Q924" s="171">
        <v>1388.1</v>
      </c>
      <c r="R924" s="171">
        <v>1037.7</v>
      </c>
      <c r="S924" s="171">
        <v>1107.9000000000001</v>
      </c>
      <c r="T924" s="171">
        <v>990.3</v>
      </c>
      <c r="U924" s="171">
        <v>1258.5</v>
      </c>
      <c r="V924" s="171">
        <v>1172.2</v>
      </c>
      <c r="W924" s="171">
        <v>1092.5</v>
      </c>
      <c r="X924" s="171">
        <v>1086.4000000000001</v>
      </c>
      <c r="Y924" s="171">
        <v>1091.2</v>
      </c>
      <c r="Z924" s="171">
        <v>1092.9000000000001</v>
      </c>
      <c r="AA924" s="171">
        <v>1084.5999999999999</v>
      </c>
      <c r="AB924" s="171">
        <v>780.1</v>
      </c>
      <c r="AC924" s="171">
        <v>658</v>
      </c>
      <c r="AD924" s="171">
        <v>638.5</v>
      </c>
      <c r="AE924" s="171">
        <v>656.5</v>
      </c>
      <c r="AF924" s="171">
        <v>616.6</v>
      </c>
      <c r="AG924" s="171" t="s">
        <v>310</v>
      </c>
      <c r="AL924"/>
    </row>
    <row r="925" spans="1:38" s="171" customFormat="1" ht="15">
      <c r="A925" s="171" t="s">
        <v>467</v>
      </c>
      <c r="B925" s="171" t="s">
        <v>28</v>
      </c>
      <c r="C925" s="171" t="s">
        <v>310</v>
      </c>
      <c r="D925" s="171" t="s">
        <v>310</v>
      </c>
      <c r="E925" s="171">
        <v>1060.3</v>
      </c>
      <c r="F925" s="171">
        <v>1056.7</v>
      </c>
      <c r="G925" s="171">
        <v>3698.4</v>
      </c>
      <c r="H925" s="171">
        <v>517.20000000000005</v>
      </c>
      <c r="I925" s="171">
        <v>541.5</v>
      </c>
      <c r="J925" s="171">
        <v>570</v>
      </c>
      <c r="K925" s="171">
        <v>553.5</v>
      </c>
      <c r="L925" s="171">
        <v>603.70000000000005</v>
      </c>
      <c r="M925" s="171">
        <v>594</v>
      </c>
      <c r="N925" s="171">
        <v>587.4</v>
      </c>
      <c r="O925" s="171">
        <v>646.79999999999995</v>
      </c>
      <c r="P925" s="171">
        <v>524.5</v>
      </c>
      <c r="Q925" s="171">
        <v>405.8</v>
      </c>
      <c r="R925" s="171">
        <v>437.2</v>
      </c>
      <c r="S925" s="171">
        <v>444.5</v>
      </c>
      <c r="T925" s="171">
        <v>433.8</v>
      </c>
      <c r="U925" s="171">
        <v>430.5</v>
      </c>
      <c r="V925" s="171">
        <v>417.5</v>
      </c>
      <c r="W925" s="171">
        <v>406</v>
      </c>
      <c r="X925" s="171">
        <v>406</v>
      </c>
      <c r="Y925" s="171">
        <v>406</v>
      </c>
      <c r="Z925" s="171">
        <v>406</v>
      </c>
      <c r="AA925" s="171">
        <v>406</v>
      </c>
      <c r="AB925" s="171">
        <v>376.1</v>
      </c>
      <c r="AC925" s="171">
        <v>393.1</v>
      </c>
      <c r="AD925" s="171">
        <v>382.9</v>
      </c>
      <c r="AE925" s="171">
        <v>396.7</v>
      </c>
      <c r="AF925" s="171">
        <v>399.5</v>
      </c>
      <c r="AG925" s="171" t="s">
        <v>310</v>
      </c>
      <c r="AL925"/>
    </row>
    <row r="926" spans="1:38" s="171" customFormat="1" ht="15">
      <c r="A926" s="171" t="s">
        <v>467</v>
      </c>
      <c r="B926" s="171" t="s">
        <v>316</v>
      </c>
      <c r="C926" s="171" t="s">
        <v>310</v>
      </c>
      <c r="D926" s="171" t="s">
        <v>310</v>
      </c>
      <c r="E926" s="171">
        <v>0</v>
      </c>
      <c r="F926" s="171">
        <v>0</v>
      </c>
      <c r="G926" s="171">
        <v>0</v>
      </c>
      <c r="H926" s="171">
        <v>0</v>
      </c>
      <c r="I926" s="171">
        <v>0</v>
      </c>
      <c r="J926" s="171">
        <v>0</v>
      </c>
      <c r="K926" s="171">
        <v>0</v>
      </c>
      <c r="L926" s="171">
        <v>0</v>
      </c>
      <c r="M926" s="171">
        <v>0</v>
      </c>
      <c r="N926" s="171">
        <v>0</v>
      </c>
      <c r="O926" s="171">
        <v>0</v>
      </c>
      <c r="P926" s="171">
        <v>0</v>
      </c>
      <c r="Q926" s="171">
        <v>0</v>
      </c>
      <c r="R926" s="171">
        <v>0</v>
      </c>
      <c r="S926" s="171">
        <v>0</v>
      </c>
      <c r="T926" s="171">
        <v>0</v>
      </c>
      <c r="U926" s="171">
        <v>0</v>
      </c>
      <c r="V926" s="171">
        <v>0</v>
      </c>
      <c r="W926" s="171">
        <v>0</v>
      </c>
      <c r="X926" s="171">
        <v>0</v>
      </c>
      <c r="Y926" s="171">
        <v>0</v>
      </c>
      <c r="Z926" s="171">
        <v>0</v>
      </c>
      <c r="AA926" s="171">
        <v>0</v>
      </c>
      <c r="AB926" s="171">
        <v>0</v>
      </c>
      <c r="AC926" s="171">
        <v>0</v>
      </c>
      <c r="AD926" s="171">
        <v>0</v>
      </c>
      <c r="AE926" s="171">
        <v>0</v>
      </c>
      <c r="AF926" s="171">
        <v>0</v>
      </c>
      <c r="AG926" s="171" t="s">
        <v>310</v>
      </c>
      <c r="AL926"/>
    </row>
    <row r="927" spans="1:38" s="171" customFormat="1" ht="15">
      <c r="A927" s="171" t="s">
        <v>467</v>
      </c>
      <c r="B927" s="171" t="s">
        <v>318</v>
      </c>
      <c r="C927" s="171" t="s">
        <v>310</v>
      </c>
      <c r="D927" s="171" t="s">
        <v>310</v>
      </c>
      <c r="E927" s="171">
        <v>0</v>
      </c>
      <c r="F927" s="171">
        <v>0</v>
      </c>
      <c r="G927" s="171">
        <v>0</v>
      </c>
      <c r="H927" s="171">
        <v>0</v>
      </c>
      <c r="I927" s="171">
        <v>0</v>
      </c>
      <c r="J927" s="171">
        <v>0</v>
      </c>
      <c r="K927" s="171">
        <v>0</v>
      </c>
      <c r="L927" s="171">
        <v>0</v>
      </c>
      <c r="M927" s="171">
        <v>0</v>
      </c>
      <c r="N927" s="171">
        <v>0</v>
      </c>
      <c r="O927" s="171">
        <v>0</v>
      </c>
      <c r="P927" s="171">
        <v>0</v>
      </c>
      <c r="Q927" s="171">
        <v>0</v>
      </c>
      <c r="R927" s="171">
        <v>1317.1</v>
      </c>
      <c r="S927" s="171">
        <v>1325</v>
      </c>
      <c r="T927" s="171">
        <v>1319.9</v>
      </c>
      <c r="U927" s="171">
        <v>1331.8</v>
      </c>
      <c r="V927" s="171">
        <v>1327.7</v>
      </c>
      <c r="W927" s="171">
        <v>1297.2</v>
      </c>
      <c r="X927" s="171">
        <v>1311.4</v>
      </c>
      <c r="Y927" s="171">
        <v>1302</v>
      </c>
      <c r="Z927" s="171">
        <v>1292.9000000000001</v>
      </c>
      <c r="AA927" s="171">
        <v>1284.0999999999999</v>
      </c>
      <c r="AB927" s="171">
        <v>1908.8</v>
      </c>
      <c r="AC927" s="171">
        <v>2670.6</v>
      </c>
      <c r="AD927" s="171">
        <v>2670.7</v>
      </c>
      <c r="AE927" s="171">
        <v>2672</v>
      </c>
      <c r="AF927" s="171">
        <v>2672.7</v>
      </c>
      <c r="AG927" s="171" t="s">
        <v>310</v>
      </c>
      <c r="AL927"/>
    </row>
    <row r="928" spans="1:38" s="171" customFormat="1" ht="15">
      <c r="A928" s="171" t="s">
        <v>468</v>
      </c>
      <c r="B928" s="171" t="s">
        <v>309</v>
      </c>
      <c r="C928" s="171" t="s">
        <v>310</v>
      </c>
      <c r="D928" s="171" t="s">
        <v>310</v>
      </c>
      <c r="E928" s="171">
        <v>895.3</v>
      </c>
      <c r="F928" s="171">
        <v>779.4</v>
      </c>
      <c r="G928" s="171">
        <v>926</v>
      </c>
      <c r="H928" s="171">
        <v>955.5</v>
      </c>
      <c r="I928" s="171">
        <v>972.5</v>
      </c>
      <c r="J928" s="171">
        <v>933.5</v>
      </c>
      <c r="K928" s="171">
        <v>1005.5</v>
      </c>
      <c r="L928" s="171">
        <v>930.7</v>
      </c>
      <c r="M928" s="171">
        <v>934</v>
      </c>
      <c r="N928" s="171">
        <v>932.7</v>
      </c>
      <c r="O928" s="171">
        <v>921.5</v>
      </c>
      <c r="P928" s="171">
        <v>887.7</v>
      </c>
      <c r="Q928" s="171">
        <v>883.6</v>
      </c>
      <c r="R928" s="171">
        <v>849.4</v>
      </c>
      <c r="S928" s="171">
        <v>797.4</v>
      </c>
      <c r="T928" s="171">
        <v>818.1</v>
      </c>
      <c r="U928" s="171">
        <v>814.7</v>
      </c>
      <c r="V928" s="171">
        <v>828.8</v>
      </c>
      <c r="W928" s="171">
        <v>789.3</v>
      </c>
      <c r="X928" s="171">
        <v>853.5</v>
      </c>
      <c r="Y928" s="171">
        <v>821.5</v>
      </c>
      <c r="Z928" s="171">
        <v>748</v>
      </c>
      <c r="AA928" s="171">
        <v>742.7</v>
      </c>
      <c r="AB928" s="171">
        <v>726.8</v>
      </c>
      <c r="AC928" s="171">
        <v>727.8</v>
      </c>
      <c r="AD928" s="171">
        <v>731.1</v>
      </c>
      <c r="AE928" s="171">
        <v>680.4</v>
      </c>
      <c r="AF928" s="171">
        <v>683.3</v>
      </c>
      <c r="AG928" s="171" t="s">
        <v>310</v>
      </c>
      <c r="AL928"/>
    </row>
    <row r="929" spans="1:38" s="171" customFormat="1" ht="15">
      <c r="A929" s="171" t="s">
        <v>468</v>
      </c>
      <c r="B929" s="171" t="s">
        <v>311</v>
      </c>
      <c r="C929" s="171" t="s">
        <v>310</v>
      </c>
      <c r="D929" s="171" t="s">
        <v>310</v>
      </c>
      <c r="E929" s="171">
        <v>0</v>
      </c>
      <c r="F929" s="171">
        <v>0</v>
      </c>
      <c r="G929" s="171">
        <v>0</v>
      </c>
      <c r="H929" s="171">
        <v>0</v>
      </c>
      <c r="I929" s="171">
        <v>0</v>
      </c>
      <c r="J929" s="171">
        <v>0</v>
      </c>
      <c r="K929" s="171">
        <v>0</v>
      </c>
      <c r="L929" s="171">
        <v>0</v>
      </c>
      <c r="M929" s="171">
        <v>0</v>
      </c>
      <c r="N929" s="171">
        <v>0</v>
      </c>
      <c r="O929" s="171">
        <v>0</v>
      </c>
      <c r="P929" s="171">
        <v>0</v>
      </c>
      <c r="Q929" s="171">
        <v>0</v>
      </c>
      <c r="R929" s="171">
        <v>0</v>
      </c>
      <c r="S929" s="171">
        <v>0</v>
      </c>
      <c r="T929" s="171">
        <v>0</v>
      </c>
      <c r="U929" s="171">
        <v>0</v>
      </c>
      <c r="V929" s="171">
        <v>0</v>
      </c>
      <c r="W929" s="171">
        <v>0</v>
      </c>
      <c r="X929" s="171">
        <v>0</v>
      </c>
      <c r="Y929" s="171">
        <v>0</v>
      </c>
      <c r="Z929" s="171">
        <v>0</v>
      </c>
      <c r="AA929" s="171">
        <v>0</v>
      </c>
      <c r="AB929" s="171">
        <v>0</v>
      </c>
      <c r="AC929" s="171">
        <v>0</v>
      </c>
      <c r="AD929" s="171">
        <v>0</v>
      </c>
      <c r="AE929" s="171">
        <v>0</v>
      </c>
      <c r="AF929" s="171">
        <v>0</v>
      </c>
      <c r="AG929" s="171" t="s">
        <v>310</v>
      </c>
      <c r="AL929"/>
    </row>
    <row r="930" spans="1:38" s="171" customFormat="1" ht="15">
      <c r="A930" s="171" t="s">
        <v>468</v>
      </c>
      <c r="B930" s="171" t="s">
        <v>313</v>
      </c>
      <c r="C930" s="171" t="s">
        <v>310</v>
      </c>
      <c r="D930" s="171" t="s">
        <v>310</v>
      </c>
      <c r="E930" s="171">
        <v>895.3</v>
      </c>
      <c r="F930" s="171">
        <v>779.4</v>
      </c>
      <c r="G930" s="171">
        <v>926</v>
      </c>
      <c r="H930" s="171">
        <v>955.5</v>
      </c>
      <c r="I930" s="171">
        <v>972.5</v>
      </c>
      <c r="J930" s="171">
        <v>933.5</v>
      </c>
      <c r="K930" s="171">
        <v>1005.5</v>
      </c>
      <c r="L930" s="171">
        <v>930.7</v>
      </c>
      <c r="M930" s="171">
        <v>934</v>
      </c>
      <c r="N930" s="171">
        <v>932.7</v>
      </c>
      <c r="O930" s="171">
        <v>921.5</v>
      </c>
      <c r="P930" s="171">
        <v>887.7</v>
      </c>
      <c r="Q930" s="171">
        <v>883.6</v>
      </c>
      <c r="R930" s="171">
        <v>849.4</v>
      </c>
      <c r="S930" s="171">
        <v>797.4</v>
      </c>
      <c r="T930" s="171">
        <v>818.1</v>
      </c>
      <c r="U930" s="171">
        <v>814.9</v>
      </c>
      <c r="V930" s="171">
        <v>829.5</v>
      </c>
      <c r="W930" s="171">
        <v>841.7</v>
      </c>
      <c r="X930" s="171">
        <v>902.8</v>
      </c>
      <c r="Y930" s="171">
        <v>897.1</v>
      </c>
      <c r="Z930" s="171">
        <v>798.7</v>
      </c>
      <c r="AA930" s="171">
        <v>807.5</v>
      </c>
      <c r="AB930" s="171">
        <v>808.6</v>
      </c>
      <c r="AC930" s="171">
        <v>808.8</v>
      </c>
      <c r="AD930" s="171">
        <v>808.8</v>
      </c>
      <c r="AE930" s="171">
        <v>807.5</v>
      </c>
      <c r="AF930" s="171">
        <v>806</v>
      </c>
      <c r="AG930" s="171" t="s">
        <v>310</v>
      </c>
      <c r="AL930"/>
    </row>
    <row r="931" spans="1:38" s="171" customFormat="1" ht="15">
      <c r="A931" s="171" t="s">
        <v>468</v>
      </c>
      <c r="B931" s="171" t="s">
        <v>28</v>
      </c>
      <c r="C931" s="171" t="s">
        <v>310</v>
      </c>
      <c r="D931" s="171" t="s">
        <v>310</v>
      </c>
      <c r="E931" s="171">
        <v>0</v>
      </c>
      <c r="F931" s="171">
        <v>0</v>
      </c>
      <c r="G931" s="171">
        <v>0</v>
      </c>
      <c r="H931" s="171">
        <v>0</v>
      </c>
      <c r="I931" s="171">
        <v>0</v>
      </c>
      <c r="J931" s="171">
        <v>0</v>
      </c>
      <c r="K931" s="171">
        <v>0</v>
      </c>
      <c r="L931" s="171">
        <v>0</v>
      </c>
      <c r="M931" s="171">
        <v>0</v>
      </c>
      <c r="N931" s="171">
        <v>0</v>
      </c>
      <c r="O931" s="171">
        <v>0</v>
      </c>
      <c r="P931" s="171">
        <v>0</v>
      </c>
      <c r="Q931" s="171">
        <v>0</v>
      </c>
      <c r="R931" s="171">
        <v>0</v>
      </c>
      <c r="S931" s="171">
        <v>0</v>
      </c>
      <c r="T931" s="171">
        <v>0</v>
      </c>
      <c r="U931" s="171">
        <v>0</v>
      </c>
      <c r="V931" s="171">
        <v>0</v>
      </c>
      <c r="W931" s="171">
        <v>645.29999999999995</v>
      </c>
      <c r="X931" s="171">
        <v>675.2</v>
      </c>
      <c r="Y931" s="171">
        <v>657.5</v>
      </c>
      <c r="Z931" s="171">
        <v>641.9</v>
      </c>
      <c r="AA931" s="171">
        <v>641.9</v>
      </c>
      <c r="AB931" s="171">
        <v>641.9</v>
      </c>
      <c r="AC931" s="171">
        <v>641.79999999999995</v>
      </c>
      <c r="AD931" s="171">
        <v>641.9</v>
      </c>
      <c r="AE931" s="171">
        <v>641.9</v>
      </c>
      <c r="AF931" s="171">
        <v>641.9</v>
      </c>
      <c r="AG931" s="171" t="s">
        <v>310</v>
      </c>
      <c r="AL931"/>
    </row>
    <row r="932" spans="1:38" s="171" customFormat="1" ht="15">
      <c r="A932" s="171" t="s">
        <v>468</v>
      </c>
      <c r="B932" s="171" t="s">
        <v>316</v>
      </c>
      <c r="C932" s="171" t="s">
        <v>310</v>
      </c>
      <c r="D932" s="171" t="s">
        <v>310</v>
      </c>
      <c r="E932" s="171">
        <v>0</v>
      </c>
      <c r="F932" s="171">
        <v>0</v>
      </c>
      <c r="G932" s="171">
        <v>0</v>
      </c>
      <c r="H932" s="171">
        <v>0</v>
      </c>
      <c r="I932" s="171">
        <v>0</v>
      </c>
      <c r="J932" s="171">
        <v>0</v>
      </c>
      <c r="K932" s="171">
        <v>0</v>
      </c>
      <c r="L932" s="171">
        <v>0</v>
      </c>
      <c r="M932" s="171">
        <v>0</v>
      </c>
      <c r="N932" s="171">
        <v>0</v>
      </c>
      <c r="O932" s="171">
        <v>0</v>
      </c>
      <c r="P932" s="171">
        <v>0</v>
      </c>
      <c r="Q932" s="171">
        <v>0</v>
      </c>
      <c r="R932" s="171">
        <v>0</v>
      </c>
      <c r="S932" s="171">
        <v>0</v>
      </c>
      <c r="T932" s="171">
        <v>0</v>
      </c>
      <c r="U932" s="171">
        <v>0</v>
      </c>
      <c r="V932" s="171">
        <v>0</v>
      </c>
      <c r="W932" s="171">
        <v>0</v>
      </c>
      <c r="X932" s="171">
        <v>0</v>
      </c>
      <c r="Y932" s="171">
        <v>0</v>
      </c>
      <c r="Z932" s="171">
        <v>0</v>
      </c>
      <c r="AA932" s="171">
        <v>0</v>
      </c>
      <c r="AB932" s="171">
        <v>0</v>
      </c>
      <c r="AC932" s="171">
        <v>0</v>
      </c>
      <c r="AD932" s="171">
        <v>0</v>
      </c>
      <c r="AE932" s="171">
        <v>0</v>
      </c>
      <c r="AF932" s="171">
        <v>0</v>
      </c>
      <c r="AG932" s="171" t="s">
        <v>310</v>
      </c>
      <c r="AL932"/>
    </row>
    <row r="933" spans="1:38" s="171" customFormat="1" ht="15">
      <c r="A933" s="171" t="s">
        <v>468</v>
      </c>
      <c r="B933" s="171" t="s">
        <v>318</v>
      </c>
      <c r="C933" s="171" t="s">
        <v>310</v>
      </c>
      <c r="D933" s="171" t="s">
        <v>310</v>
      </c>
      <c r="E933" s="171">
        <v>0</v>
      </c>
      <c r="F933" s="171">
        <v>0</v>
      </c>
      <c r="G933" s="171">
        <v>0</v>
      </c>
      <c r="H933" s="171">
        <v>0</v>
      </c>
      <c r="I933" s="171">
        <v>0</v>
      </c>
      <c r="J933" s="171">
        <v>0</v>
      </c>
      <c r="K933" s="171">
        <v>0</v>
      </c>
      <c r="L933" s="171">
        <v>0</v>
      </c>
      <c r="M933" s="171">
        <v>0</v>
      </c>
      <c r="N933" s="171">
        <v>0</v>
      </c>
      <c r="O933" s="171">
        <v>0</v>
      </c>
      <c r="P933" s="171">
        <v>0</v>
      </c>
      <c r="Q933" s="171">
        <v>0</v>
      </c>
      <c r="R933" s="171">
        <v>0</v>
      </c>
      <c r="S933" s="171">
        <v>0</v>
      </c>
      <c r="T933" s="171">
        <v>0</v>
      </c>
      <c r="U933" s="171">
        <v>0</v>
      </c>
      <c r="V933" s="171">
        <v>0</v>
      </c>
      <c r="W933" s="171">
        <v>0</v>
      </c>
      <c r="X933" s="171">
        <v>0</v>
      </c>
      <c r="Y933" s="171">
        <v>0</v>
      </c>
      <c r="Z933" s="171">
        <v>0</v>
      </c>
      <c r="AA933" s="171">
        <v>0</v>
      </c>
      <c r="AB933" s="171">
        <v>0</v>
      </c>
      <c r="AC933" s="171">
        <v>0</v>
      </c>
      <c r="AD933" s="171">
        <v>0</v>
      </c>
      <c r="AE933" s="171">
        <v>0</v>
      </c>
      <c r="AF933" s="171">
        <v>0</v>
      </c>
      <c r="AG933" s="171" t="s">
        <v>310</v>
      </c>
      <c r="AL933"/>
    </row>
    <row r="934" spans="1:38" s="171" customFormat="1" ht="15">
      <c r="A934" s="171" t="s">
        <v>469</v>
      </c>
      <c r="B934" s="171" t="s">
        <v>309</v>
      </c>
      <c r="C934" s="171" t="s">
        <v>310</v>
      </c>
      <c r="D934" s="171" t="s">
        <v>310</v>
      </c>
      <c r="E934" s="171">
        <v>13.6</v>
      </c>
      <c r="F934" s="171">
        <v>11.3</v>
      </c>
      <c r="G934" s="171">
        <v>8.6999999999999993</v>
      </c>
      <c r="H934" s="171">
        <v>7.5</v>
      </c>
      <c r="I934" s="171">
        <v>7.3</v>
      </c>
      <c r="J934" s="171">
        <v>10.1</v>
      </c>
      <c r="K934" s="171">
        <v>10.199999999999999</v>
      </c>
      <c r="L934" s="171">
        <v>6.7</v>
      </c>
      <c r="M934" s="171">
        <v>7.1</v>
      </c>
      <c r="N934" s="171">
        <v>7.2</v>
      </c>
      <c r="O934" s="171">
        <v>7</v>
      </c>
      <c r="P934" s="171">
        <v>7.2</v>
      </c>
      <c r="Q934" s="171">
        <v>6.2</v>
      </c>
      <c r="R934" s="171">
        <v>6.4</v>
      </c>
      <c r="S934" s="171">
        <v>3.6</v>
      </c>
      <c r="T934" s="171">
        <v>2.6</v>
      </c>
      <c r="U934" s="171">
        <v>2.7</v>
      </c>
      <c r="V934" s="171">
        <v>2.2000000000000002</v>
      </c>
      <c r="W934" s="171">
        <v>2.4</v>
      </c>
      <c r="X934" s="171">
        <v>3</v>
      </c>
      <c r="Y934" s="171">
        <v>2.6</v>
      </c>
      <c r="Z934" s="171">
        <v>2.4</v>
      </c>
      <c r="AA934" s="171">
        <v>18.399999999999999</v>
      </c>
      <c r="AB934" s="171">
        <v>22.4</v>
      </c>
      <c r="AC934" s="171">
        <v>53.2</v>
      </c>
      <c r="AD934" s="171">
        <v>128.9</v>
      </c>
      <c r="AE934" s="171">
        <v>165.1</v>
      </c>
      <c r="AF934" s="171">
        <v>158.9</v>
      </c>
      <c r="AG934" s="171" t="s">
        <v>310</v>
      </c>
      <c r="AL934"/>
    </row>
    <row r="935" spans="1:38" s="171" customFormat="1" ht="15">
      <c r="A935" s="171" t="s">
        <v>469</v>
      </c>
      <c r="B935" s="171" t="s">
        <v>311</v>
      </c>
      <c r="C935" s="171" t="s">
        <v>310</v>
      </c>
      <c r="D935" s="171" t="s">
        <v>310</v>
      </c>
      <c r="E935" s="171">
        <v>1710.1</v>
      </c>
      <c r="F935" s="171">
        <v>1710.1</v>
      </c>
      <c r="G935" s="171">
        <v>1722.1</v>
      </c>
      <c r="H935" s="171">
        <v>1752.9</v>
      </c>
      <c r="I935" s="171">
        <v>1787.3</v>
      </c>
      <c r="J935" s="171">
        <v>1752.9</v>
      </c>
      <c r="K935" s="171">
        <v>1727.5</v>
      </c>
      <c r="L935" s="171">
        <v>1669.4</v>
      </c>
      <c r="M935" s="171">
        <v>1669.4</v>
      </c>
      <c r="N935" s="171">
        <v>1713.9</v>
      </c>
      <c r="O935" s="171">
        <v>1606.8</v>
      </c>
      <c r="P935" s="171">
        <v>1649.8</v>
      </c>
      <c r="Q935" s="171">
        <v>1618</v>
      </c>
      <c r="R935" s="171">
        <v>1606.8</v>
      </c>
      <c r="S935" s="171">
        <v>0</v>
      </c>
      <c r="T935" s="171">
        <v>0</v>
      </c>
      <c r="U935" s="171">
        <v>0</v>
      </c>
      <c r="V935" s="171">
        <v>0</v>
      </c>
      <c r="W935" s="171">
        <v>0</v>
      </c>
      <c r="X935" s="171">
        <v>0</v>
      </c>
      <c r="Y935" s="171">
        <v>0</v>
      </c>
      <c r="Z935" s="171">
        <v>0</v>
      </c>
      <c r="AA935" s="171">
        <v>0</v>
      </c>
      <c r="AB935" s="171">
        <v>0</v>
      </c>
      <c r="AC935" s="171">
        <v>1132.7</v>
      </c>
      <c r="AD935" s="171">
        <v>1135.2</v>
      </c>
      <c r="AE935" s="171">
        <v>1135.2</v>
      </c>
      <c r="AF935" s="171">
        <v>1135.2</v>
      </c>
      <c r="AG935" s="171" t="s">
        <v>310</v>
      </c>
      <c r="AL935"/>
    </row>
    <row r="936" spans="1:38" s="171" customFormat="1" ht="15">
      <c r="A936" s="171" t="s">
        <v>469</v>
      </c>
      <c r="B936" s="171" t="s">
        <v>313</v>
      </c>
      <c r="C936" s="171" t="s">
        <v>310</v>
      </c>
      <c r="D936" s="171" t="s">
        <v>310</v>
      </c>
      <c r="E936" s="171">
        <v>950.8</v>
      </c>
      <c r="F936" s="171">
        <v>1304.5</v>
      </c>
      <c r="G936" s="171">
        <v>1267</v>
      </c>
      <c r="H936" s="171">
        <v>927.1</v>
      </c>
      <c r="I936" s="171">
        <v>652.29999999999995</v>
      </c>
      <c r="J936" s="171">
        <v>1226.2</v>
      </c>
      <c r="K936" s="171">
        <v>927.1</v>
      </c>
      <c r="L936" s="171">
        <v>750.3</v>
      </c>
      <c r="M936" s="171">
        <v>931.8</v>
      </c>
      <c r="N936" s="171">
        <v>905.2</v>
      </c>
      <c r="O936" s="171">
        <v>905.2</v>
      </c>
      <c r="P936" s="171">
        <v>905.2</v>
      </c>
      <c r="Q936" s="171">
        <v>905.2</v>
      </c>
      <c r="R936" s="171">
        <v>856.3</v>
      </c>
      <c r="S936" s="171">
        <v>2680.8</v>
      </c>
      <c r="T936" s="171">
        <v>2097.1</v>
      </c>
      <c r="U936" s="171">
        <v>2112.9</v>
      </c>
      <c r="V936" s="171">
        <v>1848.8</v>
      </c>
      <c r="W936" s="171">
        <v>1950.4</v>
      </c>
      <c r="X936" s="171">
        <v>2323.9</v>
      </c>
      <c r="Y936" s="171">
        <v>1760.8</v>
      </c>
      <c r="Z936" s="171">
        <v>1668.1</v>
      </c>
      <c r="AA936" s="171">
        <v>648.6</v>
      </c>
      <c r="AB936" s="171">
        <v>744.4</v>
      </c>
      <c r="AC936" s="171">
        <v>736.2</v>
      </c>
      <c r="AD936" s="171">
        <v>585.4</v>
      </c>
      <c r="AE936" s="171">
        <v>786.9</v>
      </c>
      <c r="AF936" s="171">
        <v>740.3</v>
      </c>
      <c r="AG936" s="171" t="s">
        <v>310</v>
      </c>
      <c r="AL936"/>
    </row>
    <row r="937" spans="1:38" s="171" customFormat="1" ht="15">
      <c r="A937" s="171" t="s">
        <v>469</v>
      </c>
      <c r="B937" s="171" t="s">
        <v>28</v>
      </c>
      <c r="C937" s="171" t="s">
        <v>310</v>
      </c>
      <c r="D937" s="171" t="s">
        <v>310</v>
      </c>
      <c r="E937" s="171">
        <v>0</v>
      </c>
      <c r="F937" s="171">
        <v>0</v>
      </c>
      <c r="G937" s="171">
        <v>0</v>
      </c>
      <c r="H937" s="171">
        <v>0</v>
      </c>
      <c r="I937" s="171">
        <v>0</v>
      </c>
      <c r="J937" s="171">
        <v>0</v>
      </c>
      <c r="K937" s="171">
        <v>0</v>
      </c>
      <c r="L937" s="171">
        <v>0</v>
      </c>
      <c r="M937" s="171">
        <v>0</v>
      </c>
      <c r="N937" s="171">
        <v>0</v>
      </c>
      <c r="O937" s="171">
        <v>0</v>
      </c>
      <c r="P937" s="171">
        <v>0</v>
      </c>
      <c r="Q937" s="171">
        <v>0</v>
      </c>
      <c r="R937" s="171">
        <v>0</v>
      </c>
      <c r="S937" s="171">
        <v>0</v>
      </c>
      <c r="T937" s="171">
        <v>0</v>
      </c>
      <c r="U937" s="171">
        <v>0</v>
      </c>
      <c r="V937" s="171">
        <v>0</v>
      </c>
      <c r="W937" s="171">
        <v>0</v>
      </c>
      <c r="X937" s="171">
        <v>0</v>
      </c>
      <c r="Y937" s="171">
        <v>0</v>
      </c>
      <c r="Z937" s="171">
        <v>0</v>
      </c>
      <c r="AA937" s="171">
        <v>0</v>
      </c>
      <c r="AB937" s="171">
        <v>0</v>
      </c>
      <c r="AC937" s="171">
        <v>0</v>
      </c>
      <c r="AD937" s="171">
        <v>0</v>
      </c>
      <c r="AE937" s="171">
        <v>0</v>
      </c>
      <c r="AF937" s="171">
        <v>0</v>
      </c>
      <c r="AG937" s="171" t="s">
        <v>310</v>
      </c>
      <c r="AL937"/>
    </row>
    <row r="938" spans="1:38" s="171" customFormat="1" ht="15">
      <c r="A938" s="171" t="s">
        <v>469</v>
      </c>
      <c r="B938" s="171" t="s">
        <v>316</v>
      </c>
      <c r="C938" s="171" t="s">
        <v>310</v>
      </c>
      <c r="D938" s="171" t="s">
        <v>310</v>
      </c>
      <c r="E938" s="171">
        <v>0</v>
      </c>
      <c r="F938" s="171">
        <v>0</v>
      </c>
      <c r="G938" s="171">
        <v>0</v>
      </c>
      <c r="H938" s="171">
        <v>0</v>
      </c>
      <c r="I938" s="171">
        <v>0</v>
      </c>
      <c r="J938" s="171">
        <v>0</v>
      </c>
      <c r="K938" s="171">
        <v>0</v>
      </c>
      <c r="L938" s="171">
        <v>0</v>
      </c>
      <c r="M938" s="171">
        <v>0</v>
      </c>
      <c r="N938" s="171">
        <v>0</v>
      </c>
      <c r="O938" s="171">
        <v>0</v>
      </c>
      <c r="P938" s="171">
        <v>0</v>
      </c>
      <c r="Q938" s="171">
        <v>0</v>
      </c>
      <c r="R938" s="171">
        <v>0</v>
      </c>
      <c r="S938" s="171">
        <v>0</v>
      </c>
      <c r="T938" s="171">
        <v>0</v>
      </c>
      <c r="U938" s="171">
        <v>0</v>
      </c>
      <c r="V938" s="171">
        <v>0</v>
      </c>
      <c r="W938" s="171">
        <v>0</v>
      </c>
      <c r="X938" s="171">
        <v>0</v>
      </c>
      <c r="Y938" s="171">
        <v>0</v>
      </c>
      <c r="Z938" s="171">
        <v>0</v>
      </c>
      <c r="AA938" s="171">
        <v>0</v>
      </c>
      <c r="AB938" s="171">
        <v>0</v>
      </c>
      <c r="AC938" s="171">
        <v>0</v>
      </c>
      <c r="AD938" s="171">
        <v>0</v>
      </c>
      <c r="AE938" s="171">
        <v>0</v>
      </c>
      <c r="AF938" s="171">
        <v>0</v>
      </c>
      <c r="AG938" s="171" t="s">
        <v>310</v>
      </c>
      <c r="AL938"/>
    </row>
    <row r="939" spans="1:38" s="171" customFormat="1" ht="15">
      <c r="A939" s="171" t="s">
        <v>469</v>
      </c>
      <c r="B939" s="171" t="s">
        <v>318</v>
      </c>
      <c r="C939" s="171" t="s">
        <v>310</v>
      </c>
      <c r="D939" s="171" t="s">
        <v>310</v>
      </c>
      <c r="E939" s="171">
        <v>0</v>
      </c>
      <c r="F939" s="171">
        <v>0</v>
      </c>
      <c r="G939" s="171">
        <v>0</v>
      </c>
      <c r="H939" s="171">
        <v>0</v>
      </c>
      <c r="I939" s="171">
        <v>0</v>
      </c>
      <c r="J939" s="171">
        <v>0</v>
      </c>
      <c r="K939" s="171">
        <v>0</v>
      </c>
      <c r="L939" s="171">
        <v>0</v>
      </c>
      <c r="M939" s="171">
        <v>0</v>
      </c>
      <c r="N939" s="171">
        <v>0</v>
      </c>
      <c r="O939" s="171">
        <v>0</v>
      </c>
      <c r="P939" s="171">
        <v>0</v>
      </c>
      <c r="Q939" s="171">
        <v>0</v>
      </c>
      <c r="R939" s="171">
        <v>0</v>
      </c>
      <c r="S939" s="171">
        <v>0</v>
      </c>
      <c r="T939" s="171">
        <v>0</v>
      </c>
      <c r="U939" s="171">
        <v>0</v>
      </c>
      <c r="V939" s="171">
        <v>0</v>
      </c>
      <c r="W939" s="171">
        <v>0</v>
      </c>
      <c r="X939" s="171">
        <v>0</v>
      </c>
      <c r="Y939" s="171">
        <v>0</v>
      </c>
      <c r="Z939" s="171">
        <v>0</v>
      </c>
      <c r="AA939" s="171">
        <v>0</v>
      </c>
      <c r="AB939" s="171">
        <v>0</v>
      </c>
      <c r="AC939" s="171">
        <v>0</v>
      </c>
      <c r="AD939" s="171">
        <v>0</v>
      </c>
      <c r="AE939" s="171">
        <v>0</v>
      </c>
      <c r="AF939" s="171">
        <v>0</v>
      </c>
      <c r="AG939" s="171" t="s">
        <v>310</v>
      </c>
      <c r="AL939"/>
    </row>
    <row r="940" spans="1:38" s="171" customFormat="1" ht="15">
      <c r="A940" s="171" t="s">
        <v>470</v>
      </c>
      <c r="B940" s="171" t="s">
        <v>309</v>
      </c>
      <c r="C940" s="171" t="s">
        <v>310</v>
      </c>
      <c r="D940" s="171" t="s">
        <v>310</v>
      </c>
      <c r="E940" s="171">
        <v>1050.4000000000001</v>
      </c>
      <c r="F940" s="171">
        <v>1056.5</v>
      </c>
      <c r="G940" s="171">
        <v>1113.4000000000001</v>
      </c>
      <c r="H940" s="171">
        <v>938.3</v>
      </c>
      <c r="I940" s="171">
        <v>897</v>
      </c>
      <c r="J940" s="171">
        <v>803.1</v>
      </c>
      <c r="K940" s="171">
        <v>926.5</v>
      </c>
      <c r="L940" s="171">
        <v>828.5</v>
      </c>
      <c r="M940" s="171">
        <v>754.7</v>
      </c>
      <c r="N940" s="171">
        <v>865.5</v>
      </c>
      <c r="O940" s="171">
        <v>731.2</v>
      </c>
      <c r="P940" s="171">
        <v>525.1</v>
      </c>
      <c r="Q940" s="171">
        <v>583.1</v>
      </c>
      <c r="R940" s="171">
        <v>639.4</v>
      </c>
      <c r="S940" s="171">
        <v>482.6</v>
      </c>
      <c r="T940" s="171">
        <v>441.1</v>
      </c>
      <c r="U940" s="171">
        <v>348.4</v>
      </c>
      <c r="V940" s="171">
        <v>372.2</v>
      </c>
      <c r="W940" s="171">
        <v>558.20000000000005</v>
      </c>
      <c r="X940" s="171">
        <v>644.79999999999995</v>
      </c>
      <c r="Y940" s="171">
        <v>602.1</v>
      </c>
      <c r="Z940" s="171">
        <v>700.1</v>
      </c>
      <c r="AA940" s="171">
        <v>674.6</v>
      </c>
      <c r="AB940" s="171">
        <v>733.8</v>
      </c>
      <c r="AC940" s="171">
        <v>865.9</v>
      </c>
      <c r="AD940" s="171">
        <v>704.8</v>
      </c>
      <c r="AE940" s="171">
        <v>689.7</v>
      </c>
      <c r="AF940" s="171">
        <v>816.5</v>
      </c>
      <c r="AG940" s="171" t="s">
        <v>310</v>
      </c>
      <c r="AL940"/>
    </row>
    <row r="941" spans="1:38" s="171" customFormat="1" ht="15">
      <c r="A941" s="171" t="s">
        <v>470</v>
      </c>
      <c r="B941" s="171" t="s">
        <v>311</v>
      </c>
      <c r="C941" s="171" t="s">
        <v>310</v>
      </c>
      <c r="D941" s="171" t="s">
        <v>310</v>
      </c>
      <c r="E941" s="171">
        <v>1684.9</v>
      </c>
      <c r="F941" s="171">
        <v>1439.9</v>
      </c>
      <c r="G941" s="171">
        <v>1486.8</v>
      </c>
      <c r="H941" s="171">
        <v>1313</v>
      </c>
      <c r="I941" s="171">
        <v>1260.5999999999999</v>
      </c>
      <c r="J941" s="171">
        <v>1120.2</v>
      </c>
      <c r="K941" s="171">
        <v>1295.8</v>
      </c>
      <c r="L941" s="171">
        <v>1393.2</v>
      </c>
      <c r="M941" s="171">
        <v>1386</v>
      </c>
      <c r="N941" s="171">
        <v>1380.5</v>
      </c>
      <c r="O941" s="171">
        <v>1308.8</v>
      </c>
      <c r="P941" s="171">
        <v>1331.8</v>
      </c>
      <c r="Q941" s="171">
        <v>1341.1</v>
      </c>
      <c r="R941" s="171">
        <v>1340.5</v>
      </c>
      <c r="S941" s="171">
        <v>1499.7</v>
      </c>
      <c r="T941" s="171">
        <v>1545.2</v>
      </c>
      <c r="U941" s="171">
        <v>1433.7</v>
      </c>
      <c r="V941" s="171">
        <v>1520.7</v>
      </c>
      <c r="W941" s="171">
        <v>1741.6</v>
      </c>
      <c r="X941" s="171">
        <v>1524</v>
      </c>
      <c r="Y941" s="171">
        <v>1512.8</v>
      </c>
      <c r="Z941" s="171">
        <v>1513.1</v>
      </c>
      <c r="AA941" s="171">
        <v>1513.3</v>
      </c>
      <c r="AB941" s="171">
        <v>1546.8</v>
      </c>
      <c r="AC941" s="171">
        <v>1546.4</v>
      </c>
      <c r="AD941" s="171">
        <v>1546.1</v>
      </c>
      <c r="AE941" s="171">
        <v>1546.1</v>
      </c>
      <c r="AF941" s="171">
        <v>1546</v>
      </c>
      <c r="AG941" s="171" t="s">
        <v>310</v>
      </c>
      <c r="AL941"/>
    </row>
    <row r="942" spans="1:38" s="171" customFormat="1" ht="15">
      <c r="A942" s="171" t="s">
        <v>470</v>
      </c>
      <c r="B942" s="171" t="s">
        <v>313</v>
      </c>
      <c r="C942" s="171" t="s">
        <v>310</v>
      </c>
      <c r="D942" s="171" t="s">
        <v>310</v>
      </c>
      <c r="E942" s="171">
        <v>0</v>
      </c>
      <c r="F942" s="171">
        <v>0</v>
      </c>
      <c r="G942" s="171">
        <v>0</v>
      </c>
      <c r="H942" s="171">
        <v>0</v>
      </c>
      <c r="I942" s="171">
        <v>0</v>
      </c>
      <c r="J942" s="171">
        <v>0</v>
      </c>
      <c r="K942" s="171">
        <v>0</v>
      </c>
      <c r="L942" s="171">
        <v>2521</v>
      </c>
      <c r="M942" s="171">
        <v>1555.7</v>
      </c>
      <c r="N942" s="171">
        <v>2041.8</v>
      </c>
      <c r="O942" s="171">
        <v>2994.6</v>
      </c>
      <c r="P942" s="171">
        <v>2566.8000000000002</v>
      </c>
      <c r="Q942" s="171">
        <v>1833.4</v>
      </c>
      <c r="R942" s="171">
        <v>2005.3</v>
      </c>
      <c r="S942" s="171">
        <v>2139</v>
      </c>
      <c r="T942" s="171">
        <v>2139</v>
      </c>
      <c r="U942" s="171">
        <v>2139</v>
      </c>
      <c r="V942" s="171">
        <v>2139</v>
      </c>
      <c r="W942" s="171">
        <v>2139</v>
      </c>
      <c r="X942" s="171">
        <v>2139</v>
      </c>
      <c r="Y942" s="171">
        <v>2139</v>
      </c>
      <c r="Z942" s="171">
        <v>2139</v>
      </c>
      <c r="AA942" s="171">
        <v>2139</v>
      </c>
      <c r="AB942" s="171">
        <v>2139</v>
      </c>
      <c r="AC942" s="171">
        <v>2139</v>
      </c>
      <c r="AD942" s="171">
        <v>2134.1</v>
      </c>
      <c r="AE942" s="171">
        <v>2134.1</v>
      </c>
      <c r="AF942" s="171">
        <v>2134.1</v>
      </c>
      <c r="AG942" s="171" t="s">
        <v>310</v>
      </c>
      <c r="AL942"/>
    </row>
    <row r="943" spans="1:38" s="171" customFormat="1" ht="15">
      <c r="A943" s="171" t="s">
        <v>470</v>
      </c>
      <c r="B943" s="171" t="s">
        <v>28</v>
      </c>
      <c r="C943" s="171" t="s">
        <v>310</v>
      </c>
      <c r="D943" s="171" t="s">
        <v>310</v>
      </c>
      <c r="E943" s="171">
        <v>0</v>
      </c>
      <c r="F943" s="171">
        <v>0</v>
      </c>
      <c r="G943" s="171">
        <v>0</v>
      </c>
      <c r="H943" s="171">
        <v>0</v>
      </c>
      <c r="I943" s="171">
        <v>0</v>
      </c>
      <c r="J943" s="171">
        <v>0</v>
      </c>
      <c r="K943" s="171">
        <v>0</v>
      </c>
      <c r="L943" s="171">
        <v>0</v>
      </c>
      <c r="M943" s="171">
        <v>0</v>
      </c>
      <c r="N943" s="171">
        <v>0</v>
      </c>
      <c r="O943" s="171">
        <v>0</v>
      </c>
      <c r="P943" s="171">
        <v>0</v>
      </c>
      <c r="Q943" s="171">
        <v>0</v>
      </c>
      <c r="R943" s="171">
        <v>0</v>
      </c>
      <c r="S943" s="171">
        <v>0</v>
      </c>
      <c r="T943" s="171">
        <v>0</v>
      </c>
      <c r="U943" s="171">
        <v>0</v>
      </c>
      <c r="V943" s="171">
        <v>0</v>
      </c>
      <c r="W943" s="171">
        <v>0</v>
      </c>
      <c r="X943" s="171">
        <v>0</v>
      </c>
      <c r="Y943" s="171">
        <v>0</v>
      </c>
      <c r="Z943" s="171">
        <v>0</v>
      </c>
      <c r="AA943" s="171">
        <v>0</v>
      </c>
      <c r="AB943" s="171">
        <v>0</v>
      </c>
      <c r="AC943" s="171">
        <v>0</v>
      </c>
      <c r="AD943" s="171">
        <v>0</v>
      </c>
      <c r="AE943" s="171">
        <v>0</v>
      </c>
      <c r="AF943" s="171">
        <v>0</v>
      </c>
      <c r="AG943" s="171" t="s">
        <v>310</v>
      </c>
      <c r="AL943"/>
    </row>
    <row r="944" spans="1:38" s="171" customFormat="1" ht="15">
      <c r="A944" s="171" t="s">
        <v>470</v>
      </c>
      <c r="B944" s="171" t="s">
        <v>316</v>
      </c>
      <c r="C944" s="171" t="s">
        <v>310</v>
      </c>
      <c r="D944" s="171" t="s">
        <v>310</v>
      </c>
      <c r="E944" s="171">
        <v>0</v>
      </c>
      <c r="F944" s="171">
        <v>0</v>
      </c>
      <c r="G944" s="171">
        <v>0</v>
      </c>
      <c r="H944" s="171">
        <v>0</v>
      </c>
      <c r="I944" s="171">
        <v>0</v>
      </c>
      <c r="J944" s="171">
        <v>0</v>
      </c>
      <c r="K944" s="171">
        <v>0</v>
      </c>
      <c r="L944" s="171">
        <v>0</v>
      </c>
      <c r="M944" s="171">
        <v>0</v>
      </c>
      <c r="N944" s="171">
        <v>0</v>
      </c>
      <c r="O944" s="171">
        <v>0</v>
      </c>
      <c r="P944" s="171">
        <v>0</v>
      </c>
      <c r="Q944" s="171">
        <v>0</v>
      </c>
      <c r="R944" s="171">
        <v>0</v>
      </c>
      <c r="S944" s="171">
        <v>0</v>
      </c>
      <c r="T944" s="171">
        <v>0</v>
      </c>
      <c r="U944" s="171">
        <v>0</v>
      </c>
      <c r="V944" s="171">
        <v>0</v>
      </c>
      <c r="W944" s="171">
        <v>0</v>
      </c>
      <c r="X944" s="171">
        <v>0</v>
      </c>
      <c r="Y944" s="171">
        <v>0</v>
      </c>
      <c r="Z944" s="171">
        <v>0</v>
      </c>
      <c r="AA944" s="171">
        <v>0</v>
      </c>
      <c r="AB944" s="171">
        <v>0</v>
      </c>
      <c r="AC944" s="171">
        <v>0</v>
      </c>
      <c r="AD944" s="171">
        <v>0</v>
      </c>
      <c r="AE944" s="171">
        <v>0</v>
      </c>
      <c r="AF944" s="171">
        <v>0</v>
      </c>
      <c r="AG944" s="171" t="s">
        <v>310</v>
      </c>
      <c r="AL944"/>
    </row>
    <row r="945" spans="1:38" s="171" customFormat="1" ht="15">
      <c r="A945" s="171" t="s">
        <v>470</v>
      </c>
      <c r="B945" s="171" t="s">
        <v>318</v>
      </c>
      <c r="C945" s="171" t="s">
        <v>310</v>
      </c>
      <c r="D945" s="171" t="s">
        <v>310</v>
      </c>
      <c r="E945" s="171">
        <v>0</v>
      </c>
      <c r="F945" s="171">
        <v>0</v>
      </c>
      <c r="G945" s="171">
        <v>0</v>
      </c>
      <c r="H945" s="171">
        <v>0</v>
      </c>
      <c r="I945" s="171">
        <v>0</v>
      </c>
      <c r="J945" s="171">
        <v>0</v>
      </c>
      <c r="K945" s="171">
        <v>0</v>
      </c>
      <c r="L945" s="171">
        <v>0</v>
      </c>
      <c r="M945" s="171">
        <v>0</v>
      </c>
      <c r="N945" s="171">
        <v>0</v>
      </c>
      <c r="O945" s="171">
        <v>0</v>
      </c>
      <c r="P945" s="171">
        <v>0</v>
      </c>
      <c r="Q945" s="171">
        <v>0</v>
      </c>
      <c r="R945" s="171">
        <v>0</v>
      </c>
      <c r="S945" s="171">
        <v>9008.9</v>
      </c>
      <c r="T945" s="171">
        <v>12272</v>
      </c>
      <c r="U945" s="171">
        <v>9047.9</v>
      </c>
      <c r="V945" s="171">
        <v>12208</v>
      </c>
      <c r="W945" s="171">
        <v>5894.3</v>
      </c>
      <c r="X945" s="171">
        <v>3147.1</v>
      </c>
      <c r="Y945" s="171">
        <v>1609.3</v>
      </c>
      <c r="Z945" s="171">
        <v>1612.5</v>
      </c>
      <c r="AA945" s="171">
        <v>1613.1</v>
      </c>
      <c r="AB945" s="171">
        <v>1612.6</v>
      </c>
      <c r="AC945" s="171">
        <v>1613</v>
      </c>
      <c r="AD945" s="171">
        <v>1612.8</v>
      </c>
      <c r="AE945" s="171">
        <v>1612.8</v>
      </c>
      <c r="AF945" s="171">
        <v>1612.8</v>
      </c>
      <c r="AG945" s="171" t="s">
        <v>310</v>
      </c>
      <c r="AL945"/>
    </row>
    <row r="946" spans="1:38" s="171" customFormat="1" ht="15">
      <c r="A946" s="171" t="s">
        <v>472</v>
      </c>
      <c r="B946" s="171" t="s">
        <v>309</v>
      </c>
      <c r="C946" s="171" t="s">
        <v>310</v>
      </c>
      <c r="D946" s="171" t="s">
        <v>310</v>
      </c>
      <c r="E946" s="171">
        <v>401.9</v>
      </c>
      <c r="F946" s="171">
        <v>373.1</v>
      </c>
      <c r="G946" s="171">
        <v>358.2</v>
      </c>
      <c r="H946" s="171">
        <v>352.9</v>
      </c>
      <c r="I946" s="171">
        <v>363.3</v>
      </c>
      <c r="J946" s="171">
        <v>366.6</v>
      </c>
      <c r="K946" s="171">
        <v>407</v>
      </c>
      <c r="L946" s="171">
        <v>369.6</v>
      </c>
      <c r="M946" s="171">
        <v>414.8</v>
      </c>
      <c r="N946" s="171">
        <v>419.2</v>
      </c>
      <c r="O946" s="171">
        <v>403.7</v>
      </c>
      <c r="P946" s="171">
        <v>403.4</v>
      </c>
      <c r="Q946" s="171">
        <v>386.4</v>
      </c>
      <c r="R946" s="171">
        <v>421</v>
      </c>
      <c r="S946" s="171">
        <v>456</v>
      </c>
      <c r="T946" s="171">
        <v>449.7</v>
      </c>
      <c r="U946" s="171">
        <v>438</v>
      </c>
      <c r="V946" s="171">
        <v>445.4</v>
      </c>
      <c r="W946" s="171">
        <v>461.5</v>
      </c>
      <c r="X946" s="171">
        <v>392.2</v>
      </c>
      <c r="Y946" s="171">
        <v>350.7</v>
      </c>
      <c r="Z946" s="171">
        <v>329.9</v>
      </c>
      <c r="AA946" s="171">
        <v>343.2</v>
      </c>
      <c r="AB946" s="171">
        <v>330.3</v>
      </c>
      <c r="AC946" s="171">
        <v>308.3</v>
      </c>
      <c r="AD946" s="171">
        <v>361.3</v>
      </c>
      <c r="AE946" s="171">
        <v>367.4</v>
      </c>
      <c r="AF946" s="171">
        <v>356.5</v>
      </c>
      <c r="AG946" s="171" t="s">
        <v>310</v>
      </c>
      <c r="AL946"/>
    </row>
    <row r="947" spans="1:38" s="171" customFormat="1" ht="15">
      <c r="A947" s="171" t="s">
        <v>472</v>
      </c>
      <c r="B947" s="171" t="s">
        <v>311</v>
      </c>
      <c r="C947" s="171" t="s">
        <v>310</v>
      </c>
      <c r="D947" s="171" t="s">
        <v>310</v>
      </c>
      <c r="E947" s="171">
        <v>972.8</v>
      </c>
      <c r="F947" s="171">
        <v>973.2</v>
      </c>
      <c r="G947" s="171">
        <v>973.1</v>
      </c>
      <c r="H947" s="171">
        <v>974.4</v>
      </c>
      <c r="I947" s="171">
        <v>972.2</v>
      </c>
      <c r="J947" s="171">
        <v>972.9</v>
      </c>
      <c r="K947" s="171">
        <v>973.5</v>
      </c>
      <c r="L947" s="171">
        <v>973.4</v>
      </c>
      <c r="M947" s="171">
        <v>972.9</v>
      </c>
      <c r="N947" s="171">
        <v>972.6</v>
      </c>
      <c r="O947" s="171">
        <v>973.2</v>
      </c>
      <c r="P947" s="171">
        <v>973.2</v>
      </c>
      <c r="Q947" s="171">
        <v>972.8</v>
      </c>
      <c r="R947" s="171">
        <v>972.9</v>
      </c>
      <c r="S947" s="171">
        <v>973.2</v>
      </c>
      <c r="T947" s="171">
        <v>972.9</v>
      </c>
      <c r="U947" s="171">
        <v>973</v>
      </c>
      <c r="V947" s="171">
        <v>972.9</v>
      </c>
      <c r="W947" s="171">
        <v>973.1</v>
      </c>
      <c r="X947" s="171">
        <v>974.6</v>
      </c>
      <c r="Y947" s="171">
        <v>971.5</v>
      </c>
      <c r="Z947" s="171">
        <v>976.3</v>
      </c>
      <c r="AA947" s="171">
        <v>976.3</v>
      </c>
      <c r="AB947" s="171">
        <v>971.8</v>
      </c>
      <c r="AC947" s="171">
        <v>976.3</v>
      </c>
      <c r="AD947" s="171">
        <v>973</v>
      </c>
      <c r="AE947" s="171">
        <v>978.4</v>
      </c>
      <c r="AF947" s="171">
        <v>978.4</v>
      </c>
      <c r="AG947" s="171" t="s">
        <v>310</v>
      </c>
      <c r="AL947"/>
    </row>
    <row r="948" spans="1:38" s="171" customFormat="1" ht="15">
      <c r="A948" s="171" t="s">
        <v>472</v>
      </c>
      <c r="B948" s="171" t="s">
        <v>313</v>
      </c>
      <c r="C948" s="171" t="s">
        <v>310</v>
      </c>
      <c r="D948" s="171" t="s">
        <v>310</v>
      </c>
      <c r="E948" s="171">
        <v>855</v>
      </c>
      <c r="F948" s="171">
        <v>784.6</v>
      </c>
      <c r="G948" s="171">
        <v>774</v>
      </c>
      <c r="H948" s="171">
        <v>783.7</v>
      </c>
      <c r="I948" s="171">
        <v>783.7</v>
      </c>
      <c r="J948" s="171">
        <v>739.6</v>
      </c>
      <c r="K948" s="171">
        <v>829.9</v>
      </c>
      <c r="L948" s="171">
        <v>780.6</v>
      </c>
      <c r="M948" s="171">
        <v>946.2</v>
      </c>
      <c r="N948" s="171">
        <v>920.8</v>
      </c>
      <c r="O948" s="171">
        <v>885.1</v>
      </c>
      <c r="P948" s="171">
        <v>863.9</v>
      </c>
      <c r="Q948" s="171">
        <v>821.1</v>
      </c>
      <c r="R948" s="171">
        <v>862.1</v>
      </c>
      <c r="S948" s="171">
        <v>857.5</v>
      </c>
      <c r="T948" s="171">
        <v>862.1</v>
      </c>
      <c r="U948" s="171">
        <v>824.6</v>
      </c>
      <c r="V948" s="171">
        <v>803.5</v>
      </c>
      <c r="W948" s="171">
        <v>844.9</v>
      </c>
      <c r="X948" s="171">
        <v>778.8</v>
      </c>
      <c r="Y948" s="171">
        <v>762.9</v>
      </c>
      <c r="Z948" s="171">
        <v>769.6</v>
      </c>
      <c r="AA948" s="171">
        <v>792</v>
      </c>
      <c r="AB948" s="171">
        <v>775.9</v>
      </c>
      <c r="AC948" s="171">
        <v>696.2</v>
      </c>
      <c r="AD948" s="171">
        <v>797.8</v>
      </c>
      <c r="AE948" s="171">
        <v>862.4</v>
      </c>
      <c r="AF948" s="171">
        <v>862.4</v>
      </c>
      <c r="AG948" s="171" t="s">
        <v>310</v>
      </c>
      <c r="AL948"/>
    </row>
    <row r="949" spans="1:38" s="171" customFormat="1" ht="15">
      <c r="A949" s="171" t="s">
        <v>472</v>
      </c>
      <c r="B949" s="171" t="s">
        <v>28</v>
      </c>
      <c r="C949" s="171" t="s">
        <v>310</v>
      </c>
      <c r="D949" s="171" t="s">
        <v>310</v>
      </c>
      <c r="E949" s="171">
        <v>0</v>
      </c>
      <c r="F949" s="171">
        <v>0</v>
      </c>
      <c r="G949" s="171">
        <v>0</v>
      </c>
      <c r="H949" s="171">
        <v>0</v>
      </c>
      <c r="I949" s="171">
        <v>0</v>
      </c>
      <c r="J949" s="171">
        <v>0</v>
      </c>
      <c r="K949" s="171">
        <v>0</v>
      </c>
      <c r="L949" s="171">
        <v>0</v>
      </c>
      <c r="M949" s="171">
        <v>0</v>
      </c>
      <c r="N949" s="171">
        <v>0</v>
      </c>
      <c r="O949" s="171">
        <v>0</v>
      </c>
      <c r="P949" s="171">
        <v>0</v>
      </c>
      <c r="Q949" s="171">
        <v>0</v>
      </c>
      <c r="R949" s="171">
        <v>0</v>
      </c>
      <c r="S949" s="171">
        <v>0</v>
      </c>
      <c r="T949" s="171">
        <v>0</v>
      </c>
      <c r="U949" s="171">
        <v>0</v>
      </c>
      <c r="V949" s="171">
        <v>0</v>
      </c>
      <c r="W949" s="171">
        <v>0</v>
      </c>
      <c r="X949" s="171">
        <v>530.20000000000005</v>
      </c>
      <c r="Y949" s="171">
        <v>510.5</v>
      </c>
      <c r="Z949" s="171">
        <v>515</v>
      </c>
      <c r="AA949" s="171">
        <v>508.1</v>
      </c>
      <c r="AB949" s="171">
        <v>504.9</v>
      </c>
      <c r="AC949" s="171">
        <v>504.9</v>
      </c>
      <c r="AD949" s="171">
        <v>504.9</v>
      </c>
      <c r="AE949" s="171">
        <v>504.9</v>
      </c>
      <c r="AF949" s="171">
        <v>504.9</v>
      </c>
      <c r="AG949" s="171" t="s">
        <v>310</v>
      </c>
      <c r="AL949"/>
    </row>
    <row r="950" spans="1:38" s="171" customFormat="1" ht="15">
      <c r="A950" s="171" t="s">
        <v>472</v>
      </c>
      <c r="B950" s="171" t="s">
        <v>316</v>
      </c>
      <c r="C950" s="171" t="s">
        <v>310</v>
      </c>
      <c r="D950" s="171" t="s">
        <v>310</v>
      </c>
      <c r="E950" s="171">
        <v>0</v>
      </c>
      <c r="F950" s="171">
        <v>0</v>
      </c>
      <c r="G950" s="171">
        <v>0</v>
      </c>
      <c r="H950" s="171">
        <v>0</v>
      </c>
      <c r="I950" s="171">
        <v>0</v>
      </c>
      <c r="J950" s="171">
        <v>0</v>
      </c>
      <c r="K950" s="171">
        <v>0</v>
      </c>
      <c r="L950" s="171">
        <v>0</v>
      </c>
      <c r="M950" s="171">
        <v>0</v>
      </c>
      <c r="N950" s="171">
        <v>0</v>
      </c>
      <c r="O950" s="171">
        <v>0</v>
      </c>
      <c r="P950" s="171">
        <v>0</v>
      </c>
      <c r="Q950" s="171">
        <v>0</v>
      </c>
      <c r="R950" s="171">
        <v>0</v>
      </c>
      <c r="S950" s="171">
        <v>0</v>
      </c>
      <c r="T950" s="171">
        <v>0</v>
      </c>
      <c r="U950" s="171">
        <v>0</v>
      </c>
      <c r="V950" s="171">
        <v>0</v>
      </c>
      <c r="W950" s="171">
        <v>0</v>
      </c>
      <c r="X950" s="171">
        <v>0</v>
      </c>
      <c r="Y950" s="171">
        <v>0</v>
      </c>
      <c r="Z950" s="171">
        <v>0</v>
      </c>
      <c r="AA950" s="171">
        <v>0</v>
      </c>
      <c r="AB950" s="171">
        <v>0</v>
      </c>
      <c r="AC950" s="171">
        <v>0</v>
      </c>
      <c r="AD950" s="171">
        <v>0</v>
      </c>
      <c r="AE950" s="171">
        <v>0</v>
      </c>
      <c r="AF950" s="171">
        <v>0</v>
      </c>
      <c r="AG950" s="171" t="s">
        <v>310</v>
      </c>
      <c r="AL950"/>
    </row>
    <row r="951" spans="1:38" s="171" customFormat="1" ht="15">
      <c r="A951" s="171" t="s">
        <v>472</v>
      </c>
      <c r="B951" s="171" t="s">
        <v>318</v>
      </c>
      <c r="C951" s="171" t="s">
        <v>310</v>
      </c>
      <c r="D951" s="171" t="s">
        <v>310</v>
      </c>
      <c r="E951" s="171">
        <v>4039.7</v>
      </c>
      <c r="F951" s="171">
        <v>4026.5</v>
      </c>
      <c r="G951" s="171">
        <v>4030</v>
      </c>
      <c r="H951" s="171">
        <v>4033.4</v>
      </c>
      <c r="I951" s="171">
        <v>4031</v>
      </c>
      <c r="J951" s="171">
        <v>4028.8</v>
      </c>
      <c r="K951" s="171">
        <v>4034</v>
      </c>
      <c r="L951" s="171">
        <v>4034.8</v>
      </c>
      <c r="M951" s="171">
        <v>4029.3</v>
      </c>
      <c r="N951" s="171">
        <v>4024.7</v>
      </c>
      <c r="O951" s="171">
        <v>4023.9</v>
      </c>
      <c r="P951" s="171">
        <v>4029.3</v>
      </c>
      <c r="Q951" s="171">
        <v>4030.6</v>
      </c>
      <c r="R951" s="171">
        <v>4026.8</v>
      </c>
      <c r="S951" s="171">
        <v>4034.8</v>
      </c>
      <c r="T951" s="171">
        <v>4031.6</v>
      </c>
      <c r="U951" s="171">
        <v>3993.2</v>
      </c>
      <c r="V951" s="171">
        <v>3979.8</v>
      </c>
      <c r="W951" s="171">
        <v>3985.5</v>
      </c>
      <c r="X951" s="171">
        <v>4028</v>
      </c>
      <c r="Y951" s="171">
        <v>4031.5</v>
      </c>
      <c r="Z951" s="171">
        <v>4032.4</v>
      </c>
      <c r="AA951" s="171">
        <v>4028.5</v>
      </c>
      <c r="AB951" s="171">
        <v>4035.1</v>
      </c>
      <c r="AC951" s="171">
        <v>4003.6</v>
      </c>
      <c r="AD951" s="171">
        <v>3972.3</v>
      </c>
      <c r="AE951" s="171">
        <v>3979.5</v>
      </c>
      <c r="AF951" s="171">
        <v>3980.3</v>
      </c>
      <c r="AG951" s="171" t="s">
        <v>310</v>
      </c>
      <c r="AL951"/>
    </row>
    <row r="952" spans="1:38" s="171" customFormat="1" ht="15">
      <c r="A952" s="171" t="s">
        <v>473</v>
      </c>
      <c r="B952" s="171" t="s">
        <v>309</v>
      </c>
      <c r="C952" s="171" t="s">
        <v>310</v>
      </c>
      <c r="D952" s="171" t="s">
        <v>310</v>
      </c>
      <c r="E952" s="171" t="s">
        <v>310</v>
      </c>
      <c r="F952" s="171" t="s">
        <v>310</v>
      </c>
      <c r="G952" s="171" t="s">
        <v>310</v>
      </c>
      <c r="H952" s="171" t="s">
        <v>310</v>
      </c>
      <c r="I952" s="171" t="s">
        <v>310</v>
      </c>
      <c r="J952" s="171" t="s">
        <v>310</v>
      </c>
      <c r="K952" s="171" t="s">
        <v>310</v>
      </c>
      <c r="L952" s="171" t="s">
        <v>310</v>
      </c>
      <c r="M952" s="171" t="s">
        <v>310</v>
      </c>
      <c r="N952" s="171" t="s">
        <v>310</v>
      </c>
      <c r="O952" s="171" t="s">
        <v>310</v>
      </c>
      <c r="P952" s="171" t="s">
        <v>310</v>
      </c>
      <c r="Q952" s="171" t="s">
        <v>310</v>
      </c>
      <c r="R952" s="171" t="s">
        <v>310</v>
      </c>
      <c r="S952" s="171" t="s">
        <v>310</v>
      </c>
      <c r="T952" s="171" t="s">
        <v>310</v>
      </c>
      <c r="U952" s="171" t="s">
        <v>310</v>
      </c>
      <c r="V952" s="171" t="s">
        <v>310</v>
      </c>
      <c r="W952" s="171" t="s">
        <v>310</v>
      </c>
      <c r="X952" s="171" t="s">
        <v>310</v>
      </c>
      <c r="Y952" s="171" t="s">
        <v>310</v>
      </c>
      <c r="Z952" s="171" t="s">
        <v>310</v>
      </c>
      <c r="AA952" s="171" t="s">
        <v>310</v>
      </c>
      <c r="AB952" s="171" t="s">
        <v>310</v>
      </c>
      <c r="AC952" s="171" t="s">
        <v>310</v>
      </c>
      <c r="AD952" s="171" t="s">
        <v>310</v>
      </c>
      <c r="AE952" s="171" t="s">
        <v>310</v>
      </c>
      <c r="AF952" s="171" t="s">
        <v>310</v>
      </c>
      <c r="AG952" s="171" t="s">
        <v>310</v>
      </c>
      <c r="AL952"/>
    </row>
    <row r="953" spans="1:38" s="171" customFormat="1" ht="15">
      <c r="A953" s="171" t="s">
        <v>473</v>
      </c>
      <c r="B953" s="171" t="s">
        <v>311</v>
      </c>
      <c r="C953" s="171" t="s">
        <v>310</v>
      </c>
      <c r="D953" s="171" t="s">
        <v>310</v>
      </c>
      <c r="E953" s="171" t="s">
        <v>310</v>
      </c>
      <c r="F953" s="171" t="s">
        <v>310</v>
      </c>
      <c r="G953" s="171" t="s">
        <v>310</v>
      </c>
      <c r="H953" s="171" t="s">
        <v>310</v>
      </c>
      <c r="I953" s="171" t="s">
        <v>310</v>
      </c>
      <c r="J953" s="171" t="s">
        <v>310</v>
      </c>
      <c r="K953" s="171" t="s">
        <v>310</v>
      </c>
      <c r="L953" s="171" t="s">
        <v>310</v>
      </c>
      <c r="M953" s="171" t="s">
        <v>310</v>
      </c>
      <c r="N953" s="171" t="s">
        <v>310</v>
      </c>
      <c r="O953" s="171" t="s">
        <v>310</v>
      </c>
      <c r="P953" s="171" t="s">
        <v>310</v>
      </c>
      <c r="Q953" s="171" t="s">
        <v>310</v>
      </c>
      <c r="R953" s="171" t="s">
        <v>310</v>
      </c>
      <c r="S953" s="171" t="s">
        <v>310</v>
      </c>
      <c r="T953" s="171" t="s">
        <v>310</v>
      </c>
      <c r="U953" s="171" t="s">
        <v>310</v>
      </c>
      <c r="V953" s="171" t="s">
        <v>310</v>
      </c>
      <c r="W953" s="171" t="s">
        <v>310</v>
      </c>
      <c r="X953" s="171" t="s">
        <v>310</v>
      </c>
      <c r="Y953" s="171" t="s">
        <v>310</v>
      </c>
      <c r="Z953" s="171" t="s">
        <v>310</v>
      </c>
      <c r="AA953" s="171" t="s">
        <v>310</v>
      </c>
      <c r="AB953" s="171" t="s">
        <v>310</v>
      </c>
      <c r="AC953" s="171" t="s">
        <v>310</v>
      </c>
      <c r="AD953" s="171" t="s">
        <v>310</v>
      </c>
      <c r="AE953" s="171" t="s">
        <v>310</v>
      </c>
      <c r="AF953" s="171" t="s">
        <v>310</v>
      </c>
      <c r="AG953" s="171" t="s">
        <v>310</v>
      </c>
      <c r="AL953"/>
    </row>
    <row r="954" spans="1:38" s="171" customFormat="1" ht="15">
      <c r="A954" s="171" t="s">
        <v>473</v>
      </c>
      <c r="B954" s="171" t="s">
        <v>313</v>
      </c>
      <c r="C954" s="171" t="s">
        <v>310</v>
      </c>
      <c r="D954" s="171" t="s">
        <v>310</v>
      </c>
      <c r="E954" s="171" t="s">
        <v>310</v>
      </c>
      <c r="F954" s="171" t="s">
        <v>310</v>
      </c>
      <c r="G954" s="171" t="s">
        <v>310</v>
      </c>
      <c r="H954" s="171" t="s">
        <v>310</v>
      </c>
      <c r="I954" s="171" t="s">
        <v>310</v>
      </c>
      <c r="J954" s="171" t="s">
        <v>310</v>
      </c>
      <c r="K954" s="171" t="s">
        <v>310</v>
      </c>
      <c r="L954" s="171" t="s">
        <v>310</v>
      </c>
      <c r="M954" s="171" t="s">
        <v>310</v>
      </c>
      <c r="N954" s="171" t="s">
        <v>310</v>
      </c>
      <c r="O954" s="171" t="s">
        <v>310</v>
      </c>
      <c r="P954" s="171" t="s">
        <v>310</v>
      </c>
      <c r="Q954" s="171" t="s">
        <v>310</v>
      </c>
      <c r="R954" s="171" t="s">
        <v>310</v>
      </c>
      <c r="S954" s="171" t="s">
        <v>310</v>
      </c>
      <c r="T954" s="171" t="s">
        <v>310</v>
      </c>
      <c r="U954" s="171" t="s">
        <v>310</v>
      </c>
      <c r="V954" s="171" t="s">
        <v>310</v>
      </c>
      <c r="W954" s="171" t="s">
        <v>310</v>
      </c>
      <c r="X954" s="171" t="s">
        <v>310</v>
      </c>
      <c r="Y954" s="171" t="s">
        <v>310</v>
      </c>
      <c r="Z954" s="171" t="s">
        <v>310</v>
      </c>
      <c r="AA954" s="171" t="s">
        <v>310</v>
      </c>
      <c r="AB954" s="171" t="s">
        <v>310</v>
      </c>
      <c r="AC954" s="171" t="s">
        <v>310</v>
      </c>
      <c r="AD954" s="171" t="s">
        <v>310</v>
      </c>
      <c r="AE954" s="171" t="s">
        <v>310</v>
      </c>
      <c r="AF954" s="171" t="s">
        <v>310</v>
      </c>
      <c r="AG954" s="171" t="s">
        <v>310</v>
      </c>
      <c r="AL954"/>
    </row>
    <row r="955" spans="1:38" s="171" customFormat="1" ht="15">
      <c r="A955" s="171" t="s">
        <v>473</v>
      </c>
      <c r="B955" s="171" t="s">
        <v>28</v>
      </c>
      <c r="C955" s="171" t="s">
        <v>310</v>
      </c>
      <c r="D955" s="171" t="s">
        <v>310</v>
      </c>
      <c r="E955" s="171" t="s">
        <v>310</v>
      </c>
      <c r="F955" s="171" t="s">
        <v>310</v>
      </c>
      <c r="G955" s="171" t="s">
        <v>310</v>
      </c>
      <c r="H955" s="171" t="s">
        <v>310</v>
      </c>
      <c r="I955" s="171" t="s">
        <v>310</v>
      </c>
      <c r="J955" s="171" t="s">
        <v>310</v>
      </c>
      <c r="K955" s="171" t="s">
        <v>310</v>
      </c>
      <c r="L955" s="171" t="s">
        <v>310</v>
      </c>
      <c r="M955" s="171" t="s">
        <v>310</v>
      </c>
      <c r="N955" s="171" t="s">
        <v>310</v>
      </c>
      <c r="O955" s="171" t="s">
        <v>310</v>
      </c>
      <c r="P955" s="171" t="s">
        <v>310</v>
      </c>
      <c r="Q955" s="171" t="s">
        <v>310</v>
      </c>
      <c r="R955" s="171" t="s">
        <v>310</v>
      </c>
      <c r="S955" s="171" t="s">
        <v>310</v>
      </c>
      <c r="T955" s="171" t="s">
        <v>310</v>
      </c>
      <c r="U955" s="171" t="s">
        <v>310</v>
      </c>
      <c r="V955" s="171" t="s">
        <v>310</v>
      </c>
      <c r="W955" s="171" t="s">
        <v>310</v>
      </c>
      <c r="X955" s="171" t="s">
        <v>310</v>
      </c>
      <c r="Y955" s="171" t="s">
        <v>310</v>
      </c>
      <c r="Z955" s="171" t="s">
        <v>310</v>
      </c>
      <c r="AA955" s="171" t="s">
        <v>310</v>
      </c>
      <c r="AB955" s="171" t="s">
        <v>310</v>
      </c>
      <c r="AC955" s="171" t="s">
        <v>310</v>
      </c>
      <c r="AD955" s="171" t="s">
        <v>310</v>
      </c>
      <c r="AE955" s="171" t="s">
        <v>310</v>
      </c>
      <c r="AF955" s="171" t="s">
        <v>310</v>
      </c>
      <c r="AG955" s="171" t="s">
        <v>310</v>
      </c>
      <c r="AL955"/>
    </row>
    <row r="956" spans="1:38" s="171" customFormat="1" ht="15">
      <c r="A956" s="171" t="s">
        <v>473</v>
      </c>
      <c r="B956" s="171" t="s">
        <v>316</v>
      </c>
      <c r="C956" s="171" t="s">
        <v>310</v>
      </c>
      <c r="D956" s="171" t="s">
        <v>310</v>
      </c>
      <c r="E956" s="171" t="s">
        <v>310</v>
      </c>
      <c r="F956" s="171" t="s">
        <v>310</v>
      </c>
      <c r="G956" s="171" t="s">
        <v>310</v>
      </c>
      <c r="H956" s="171" t="s">
        <v>310</v>
      </c>
      <c r="I956" s="171" t="s">
        <v>310</v>
      </c>
      <c r="J956" s="171" t="s">
        <v>310</v>
      </c>
      <c r="K956" s="171" t="s">
        <v>310</v>
      </c>
      <c r="L956" s="171" t="s">
        <v>310</v>
      </c>
      <c r="M956" s="171" t="s">
        <v>310</v>
      </c>
      <c r="N956" s="171" t="s">
        <v>310</v>
      </c>
      <c r="O956" s="171" t="s">
        <v>310</v>
      </c>
      <c r="P956" s="171" t="s">
        <v>310</v>
      </c>
      <c r="Q956" s="171" t="s">
        <v>310</v>
      </c>
      <c r="R956" s="171" t="s">
        <v>310</v>
      </c>
      <c r="S956" s="171" t="s">
        <v>310</v>
      </c>
      <c r="T956" s="171" t="s">
        <v>310</v>
      </c>
      <c r="U956" s="171" t="s">
        <v>310</v>
      </c>
      <c r="V956" s="171" t="s">
        <v>310</v>
      </c>
      <c r="W956" s="171" t="s">
        <v>310</v>
      </c>
      <c r="X956" s="171" t="s">
        <v>310</v>
      </c>
      <c r="Y956" s="171" t="s">
        <v>310</v>
      </c>
      <c r="Z956" s="171" t="s">
        <v>310</v>
      </c>
      <c r="AA956" s="171" t="s">
        <v>310</v>
      </c>
      <c r="AB956" s="171" t="s">
        <v>310</v>
      </c>
      <c r="AC956" s="171" t="s">
        <v>310</v>
      </c>
      <c r="AD956" s="171" t="s">
        <v>310</v>
      </c>
      <c r="AE956" s="171" t="s">
        <v>310</v>
      </c>
      <c r="AF956" s="171" t="s">
        <v>310</v>
      </c>
      <c r="AG956" s="171" t="s">
        <v>310</v>
      </c>
      <c r="AL956"/>
    </row>
    <row r="957" spans="1:38" s="171" customFormat="1" ht="15">
      <c r="A957" s="171" t="s">
        <v>473</v>
      </c>
      <c r="B957" s="171" t="s">
        <v>318</v>
      </c>
      <c r="C957" s="171" t="s">
        <v>310</v>
      </c>
      <c r="D957" s="171" t="s">
        <v>310</v>
      </c>
      <c r="E957" s="171" t="s">
        <v>310</v>
      </c>
      <c r="F957" s="171" t="s">
        <v>310</v>
      </c>
      <c r="G957" s="171" t="s">
        <v>310</v>
      </c>
      <c r="H957" s="171" t="s">
        <v>310</v>
      </c>
      <c r="I957" s="171" t="s">
        <v>310</v>
      </c>
      <c r="J957" s="171" t="s">
        <v>310</v>
      </c>
      <c r="K957" s="171" t="s">
        <v>310</v>
      </c>
      <c r="L957" s="171" t="s">
        <v>310</v>
      </c>
      <c r="M957" s="171" t="s">
        <v>310</v>
      </c>
      <c r="N957" s="171" t="s">
        <v>310</v>
      </c>
      <c r="O957" s="171" t="s">
        <v>310</v>
      </c>
      <c r="P957" s="171" t="s">
        <v>310</v>
      </c>
      <c r="Q957" s="171" t="s">
        <v>310</v>
      </c>
      <c r="R957" s="171" t="s">
        <v>310</v>
      </c>
      <c r="S957" s="171" t="s">
        <v>310</v>
      </c>
      <c r="T957" s="171" t="s">
        <v>310</v>
      </c>
      <c r="U957" s="171" t="s">
        <v>310</v>
      </c>
      <c r="V957" s="171" t="s">
        <v>310</v>
      </c>
      <c r="W957" s="171" t="s">
        <v>310</v>
      </c>
      <c r="X957" s="171" t="s">
        <v>310</v>
      </c>
      <c r="Y957" s="171" t="s">
        <v>310</v>
      </c>
      <c r="Z957" s="171" t="s">
        <v>310</v>
      </c>
      <c r="AA957" s="171" t="s">
        <v>310</v>
      </c>
      <c r="AB957" s="171" t="s">
        <v>310</v>
      </c>
      <c r="AC957" s="171" t="s">
        <v>310</v>
      </c>
      <c r="AD957" s="171" t="s">
        <v>310</v>
      </c>
      <c r="AE957" s="171" t="s">
        <v>310</v>
      </c>
      <c r="AF957" s="171" t="s">
        <v>310</v>
      </c>
      <c r="AG957" s="171" t="s">
        <v>310</v>
      </c>
      <c r="AL957"/>
    </row>
    <row r="958" spans="1:38" s="171" customFormat="1" ht="15">
      <c r="A958" s="171" t="s">
        <v>474</v>
      </c>
      <c r="B958" s="171" t="s">
        <v>309</v>
      </c>
      <c r="C958" s="171" t="s">
        <v>310</v>
      </c>
      <c r="D958" s="171" t="s">
        <v>310</v>
      </c>
      <c r="E958" s="171">
        <v>341.2</v>
      </c>
      <c r="F958" s="171">
        <v>341.1</v>
      </c>
      <c r="G958" s="171">
        <v>215.5</v>
      </c>
      <c r="H958" s="171">
        <v>266.8</v>
      </c>
      <c r="I958" s="171">
        <v>271.2</v>
      </c>
      <c r="J958" s="171">
        <v>293.3</v>
      </c>
      <c r="K958" s="171">
        <v>297.39999999999998</v>
      </c>
      <c r="L958" s="171">
        <v>262.5</v>
      </c>
      <c r="M958" s="171">
        <v>453</v>
      </c>
      <c r="N958" s="171">
        <v>490.6</v>
      </c>
      <c r="O958" s="171">
        <v>505.5</v>
      </c>
      <c r="P958" s="171">
        <v>526.20000000000005</v>
      </c>
      <c r="Q958" s="171">
        <v>559.1</v>
      </c>
      <c r="R958" s="171">
        <v>523.79999999999995</v>
      </c>
      <c r="S958" s="171">
        <v>457</v>
      </c>
      <c r="T958" s="171">
        <v>353.4</v>
      </c>
      <c r="U958" s="171">
        <v>332.2</v>
      </c>
      <c r="V958" s="171">
        <v>341.7</v>
      </c>
      <c r="W958" s="171">
        <v>344.6</v>
      </c>
      <c r="X958" s="171">
        <v>352.2</v>
      </c>
      <c r="Y958" s="171">
        <v>340.8</v>
      </c>
      <c r="Z958" s="171">
        <v>345.6</v>
      </c>
      <c r="AA958" s="171">
        <v>386</v>
      </c>
      <c r="AB958" s="171">
        <v>384.7</v>
      </c>
      <c r="AC958" s="171">
        <v>394.5</v>
      </c>
      <c r="AD958" s="171">
        <v>396.4</v>
      </c>
      <c r="AE958" s="171">
        <v>397.6</v>
      </c>
      <c r="AF958" s="171">
        <v>373.7</v>
      </c>
      <c r="AG958" s="171" t="s">
        <v>310</v>
      </c>
      <c r="AL958"/>
    </row>
    <row r="959" spans="1:38" s="171" customFormat="1" ht="15">
      <c r="A959" s="171" t="s">
        <v>474</v>
      </c>
      <c r="B959" s="171" t="s">
        <v>311</v>
      </c>
      <c r="C959" s="171" t="s">
        <v>310</v>
      </c>
      <c r="D959" s="171" t="s">
        <v>310</v>
      </c>
      <c r="E959" s="171">
        <v>0</v>
      </c>
      <c r="F959" s="171">
        <v>0</v>
      </c>
      <c r="G959" s="171">
        <v>0</v>
      </c>
      <c r="H959" s="171">
        <v>0</v>
      </c>
      <c r="I959" s="171">
        <v>0</v>
      </c>
      <c r="J959" s="171">
        <v>0</v>
      </c>
      <c r="K959" s="171">
        <v>0</v>
      </c>
      <c r="L959" s="171">
        <v>0</v>
      </c>
      <c r="M959" s="171">
        <v>999.1</v>
      </c>
      <c r="N959" s="171">
        <v>1001.8</v>
      </c>
      <c r="O959" s="171">
        <v>1001.8</v>
      </c>
      <c r="P959" s="171">
        <v>1003</v>
      </c>
      <c r="Q959" s="171">
        <v>1001.8</v>
      </c>
      <c r="R959" s="171">
        <v>1001.8</v>
      </c>
      <c r="S959" s="171">
        <v>1000.3</v>
      </c>
      <c r="T959" s="171">
        <v>1001.7</v>
      </c>
      <c r="U959" s="171">
        <v>1001.6</v>
      </c>
      <c r="V959" s="171">
        <v>1001.1</v>
      </c>
      <c r="W959" s="171">
        <v>1001.1</v>
      </c>
      <c r="X959" s="171">
        <v>1002</v>
      </c>
      <c r="Y959" s="171">
        <v>1001.7</v>
      </c>
      <c r="Z959" s="171">
        <v>1001.2</v>
      </c>
      <c r="AA959" s="171">
        <v>1001.3</v>
      </c>
      <c r="AB959" s="171">
        <v>1001.5</v>
      </c>
      <c r="AC959" s="171">
        <v>1001.7</v>
      </c>
      <c r="AD959" s="171">
        <v>1001.7</v>
      </c>
      <c r="AE959" s="171">
        <v>1001.7</v>
      </c>
      <c r="AF959" s="171">
        <v>1001.7</v>
      </c>
      <c r="AG959" s="171" t="s">
        <v>310</v>
      </c>
      <c r="AL959"/>
    </row>
    <row r="960" spans="1:38" s="171" customFormat="1" ht="15">
      <c r="A960" s="171" t="s">
        <v>474</v>
      </c>
      <c r="B960" s="171" t="s">
        <v>313</v>
      </c>
      <c r="C960" s="171" t="s">
        <v>310</v>
      </c>
      <c r="D960" s="171" t="s">
        <v>310</v>
      </c>
      <c r="E960" s="171">
        <v>685.6</v>
      </c>
      <c r="F960" s="171">
        <v>669.2</v>
      </c>
      <c r="G960" s="171">
        <v>494.3</v>
      </c>
      <c r="H960" s="171">
        <v>589.20000000000005</v>
      </c>
      <c r="I960" s="171">
        <v>637.4</v>
      </c>
      <c r="J960" s="171">
        <v>646.5</v>
      </c>
      <c r="K960" s="171">
        <v>684.9</v>
      </c>
      <c r="L960" s="171">
        <v>648</v>
      </c>
      <c r="M960" s="171">
        <v>853.4</v>
      </c>
      <c r="N960" s="171">
        <v>894.9</v>
      </c>
      <c r="O960" s="171">
        <v>904.7</v>
      </c>
      <c r="P960" s="171">
        <v>919.7</v>
      </c>
      <c r="Q960" s="171">
        <v>935.8</v>
      </c>
      <c r="R960" s="171">
        <v>891.3</v>
      </c>
      <c r="S960" s="171">
        <v>914.6</v>
      </c>
      <c r="T960" s="171">
        <v>854.4</v>
      </c>
      <c r="U960" s="171">
        <v>858.9</v>
      </c>
      <c r="V960" s="171">
        <v>858.8</v>
      </c>
      <c r="W960" s="171">
        <v>859.1</v>
      </c>
      <c r="X960" s="171">
        <v>860.4</v>
      </c>
      <c r="Y960" s="171">
        <v>858.2</v>
      </c>
      <c r="Z960" s="171">
        <v>860.3</v>
      </c>
      <c r="AA960" s="171">
        <v>859.1</v>
      </c>
      <c r="AB960" s="171">
        <v>858.3</v>
      </c>
      <c r="AC960" s="171">
        <v>858.8</v>
      </c>
      <c r="AD960" s="171">
        <v>859.7</v>
      </c>
      <c r="AE960" s="171">
        <v>860.9</v>
      </c>
      <c r="AF960" s="171">
        <v>860.9</v>
      </c>
      <c r="AG960" s="171" t="s">
        <v>310</v>
      </c>
      <c r="AL960"/>
    </row>
    <row r="961" spans="1:38" s="171" customFormat="1" ht="15">
      <c r="A961" s="171" t="s">
        <v>474</v>
      </c>
      <c r="B961" s="171" t="s">
        <v>28</v>
      </c>
      <c r="C961" s="171" t="s">
        <v>310</v>
      </c>
      <c r="D961" s="171" t="s">
        <v>310</v>
      </c>
      <c r="E961" s="171">
        <v>0</v>
      </c>
      <c r="F961" s="171">
        <v>0</v>
      </c>
      <c r="G961" s="171">
        <v>506</v>
      </c>
      <c r="H961" s="171">
        <v>504.5</v>
      </c>
      <c r="I961" s="171">
        <v>505.1</v>
      </c>
      <c r="J961" s="171">
        <v>504.3</v>
      </c>
      <c r="K961" s="171">
        <v>504.7</v>
      </c>
      <c r="L961" s="171">
        <v>504.9</v>
      </c>
      <c r="M961" s="171">
        <v>504.5</v>
      </c>
      <c r="N961" s="171">
        <v>505.2</v>
      </c>
      <c r="O961" s="171">
        <v>505.2</v>
      </c>
      <c r="P961" s="171">
        <v>505.2</v>
      </c>
      <c r="Q961" s="171">
        <v>505.2</v>
      </c>
      <c r="R961" s="171">
        <v>504.6</v>
      </c>
      <c r="S961" s="171">
        <v>504.7</v>
      </c>
      <c r="T961" s="171">
        <v>504.4</v>
      </c>
      <c r="U961" s="171">
        <v>504.9</v>
      </c>
      <c r="V961" s="171">
        <v>505.1</v>
      </c>
      <c r="W961" s="171">
        <v>505.1</v>
      </c>
      <c r="X961" s="171">
        <v>504.8</v>
      </c>
      <c r="Y961" s="171">
        <v>505.3</v>
      </c>
      <c r="Z961" s="171">
        <v>504.9</v>
      </c>
      <c r="AA961" s="171">
        <v>504.6</v>
      </c>
      <c r="AB961" s="171">
        <v>504.7</v>
      </c>
      <c r="AC961" s="171">
        <v>504.7</v>
      </c>
      <c r="AD961" s="171">
        <v>504.9</v>
      </c>
      <c r="AE961" s="171">
        <v>504.9</v>
      </c>
      <c r="AF961" s="171">
        <v>504.9</v>
      </c>
      <c r="AG961" s="171" t="s">
        <v>310</v>
      </c>
      <c r="AL961"/>
    </row>
    <row r="962" spans="1:38" s="171" customFormat="1" ht="15">
      <c r="A962" s="171" t="s">
        <v>474</v>
      </c>
      <c r="B962" s="171" t="s">
        <v>316</v>
      </c>
      <c r="C962" s="171" t="s">
        <v>310</v>
      </c>
      <c r="D962" s="171" t="s">
        <v>310</v>
      </c>
      <c r="E962" s="171">
        <v>0</v>
      </c>
      <c r="F962" s="171">
        <v>0</v>
      </c>
      <c r="G962" s="171">
        <v>0</v>
      </c>
      <c r="H962" s="171">
        <v>0</v>
      </c>
      <c r="I962" s="171">
        <v>0</v>
      </c>
      <c r="J962" s="171">
        <v>0</v>
      </c>
      <c r="K962" s="171">
        <v>0</v>
      </c>
      <c r="L962" s="171">
        <v>0</v>
      </c>
      <c r="M962" s="171">
        <v>0</v>
      </c>
      <c r="N962" s="171">
        <v>1641.1</v>
      </c>
      <c r="O962" s="171">
        <v>1650.6</v>
      </c>
      <c r="P962" s="171">
        <v>1644.5</v>
      </c>
      <c r="Q962" s="171">
        <v>1639.9</v>
      </c>
      <c r="R962" s="171">
        <v>1640.3</v>
      </c>
      <c r="S962" s="171">
        <v>1640.7</v>
      </c>
      <c r="T962" s="171">
        <v>1641</v>
      </c>
      <c r="U962" s="171">
        <v>1641.3</v>
      </c>
      <c r="V962" s="171">
        <v>1643.5</v>
      </c>
      <c r="W962" s="171">
        <v>1650.6</v>
      </c>
      <c r="X962" s="171">
        <v>1650.6</v>
      </c>
      <c r="Y962" s="171">
        <v>1650.6</v>
      </c>
      <c r="Z962" s="171">
        <v>1643.8</v>
      </c>
      <c r="AA962" s="171">
        <v>1644.3</v>
      </c>
      <c r="AB962" s="171">
        <v>1650.6</v>
      </c>
      <c r="AC962" s="171">
        <v>1650.6</v>
      </c>
      <c r="AD962" s="171">
        <v>1650.6</v>
      </c>
      <c r="AE962" s="171">
        <v>1650.6</v>
      </c>
      <c r="AF962" s="171">
        <v>1650.6</v>
      </c>
      <c r="AG962" s="171" t="s">
        <v>310</v>
      </c>
      <c r="AL962"/>
    </row>
    <row r="963" spans="1:38" s="171" customFormat="1" ht="15">
      <c r="A963" s="171" t="s">
        <v>474</v>
      </c>
      <c r="B963" s="171" t="s">
        <v>318</v>
      </c>
      <c r="C963" s="171" t="s">
        <v>310</v>
      </c>
      <c r="D963" s="171" t="s">
        <v>310</v>
      </c>
      <c r="E963" s="171">
        <v>1317</v>
      </c>
      <c r="F963" s="171">
        <v>1317</v>
      </c>
      <c r="G963" s="171">
        <v>1317</v>
      </c>
      <c r="H963" s="171">
        <v>1317</v>
      </c>
      <c r="I963" s="171">
        <v>1317</v>
      </c>
      <c r="J963" s="171">
        <v>1333.3</v>
      </c>
      <c r="K963" s="171">
        <v>1333.3</v>
      </c>
      <c r="L963" s="171">
        <v>0</v>
      </c>
      <c r="M963" s="171">
        <v>0</v>
      </c>
      <c r="N963" s="171">
        <v>1789.7</v>
      </c>
      <c r="O963" s="171">
        <v>1800</v>
      </c>
      <c r="P963" s="171">
        <v>1793.3</v>
      </c>
      <c r="Q963" s="171">
        <v>1788.3</v>
      </c>
      <c r="R963" s="171">
        <v>1788.7</v>
      </c>
      <c r="S963" s="171">
        <v>1777.2</v>
      </c>
      <c r="T963" s="171">
        <v>1775.6</v>
      </c>
      <c r="U963" s="171">
        <v>1785</v>
      </c>
      <c r="V963" s="171">
        <v>1773.2</v>
      </c>
      <c r="W963" s="171">
        <v>1796.5</v>
      </c>
      <c r="X963" s="171">
        <v>1761.5</v>
      </c>
      <c r="Y963" s="171">
        <v>1742.5</v>
      </c>
      <c r="Z963" s="171">
        <v>1741.7</v>
      </c>
      <c r="AA963" s="171">
        <v>1741.8</v>
      </c>
      <c r="AB963" s="171">
        <v>1743.4</v>
      </c>
      <c r="AC963" s="171">
        <v>1763.6</v>
      </c>
      <c r="AD963" s="171">
        <v>1767.8</v>
      </c>
      <c r="AE963" s="171">
        <v>1771.7</v>
      </c>
      <c r="AF963" s="171">
        <v>1771.7</v>
      </c>
      <c r="AG963" s="171" t="s">
        <v>310</v>
      </c>
      <c r="AL963"/>
    </row>
    <row r="964" spans="1:38" s="171" customFormat="1" ht="15">
      <c r="A964" s="171" t="s">
        <v>475</v>
      </c>
      <c r="B964" s="171" t="s">
        <v>309</v>
      </c>
      <c r="C964" s="171">
        <v>694.9</v>
      </c>
      <c r="D964" s="171">
        <v>675.6</v>
      </c>
      <c r="E964" s="171">
        <v>652.1</v>
      </c>
      <c r="F964" s="171">
        <v>564.79999999999995</v>
      </c>
      <c r="G964" s="171">
        <v>473.5</v>
      </c>
      <c r="H964" s="171">
        <v>434.1</v>
      </c>
      <c r="I964" s="171">
        <v>524.79999999999995</v>
      </c>
      <c r="J964" s="171">
        <v>572.6</v>
      </c>
      <c r="K964" s="171">
        <v>548.6</v>
      </c>
      <c r="L964" s="171">
        <v>461.8</v>
      </c>
      <c r="M964" s="171">
        <v>532.79999999999995</v>
      </c>
      <c r="N964" s="171">
        <v>611.29999999999995</v>
      </c>
      <c r="O964" s="171">
        <v>595.4</v>
      </c>
      <c r="P964" s="171">
        <v>560.20000000000005</v>
      </c>
      <c r="Q964" s="171">
        <v>559.6</v>
      </c>
      <c r="R964" s="171">
        <v>574.9</v>
      </c>
      <c r="S964" s="171">
        <v>612.29999999999995</v>
      </c>
      <c r="T964" s="171">
        <v>584.79999999999995</v>
      </c>
      <c r="U964" s="171">
        <v>571.9</v>
      </c>
      <c r="V964" s="171">
        <v>589.29999999999995</v>
      </c>
      <c r="W964" s="171">
        <v>668.5</v>
      </c>
      <c r="X964" s="171">
        <v>725.8</v>
      </c>
      <c r="Y964" s="171">
        <v>658</v>
      </c>
      <c r="Z964" s="171">
        <v>673.9</v>
      </c>
      <c r="AA964" s="171">
        <v>647.5</v>
      </c>
      <c r="AB964" s="171">
        <v>808.7</v>
      </c>
      <c r="AC964" s="171">
        <v>615</v>
      </c>
      <c r="AD964" s="171">
        <v>611.29999999999995</v>
      </c>
      <c r="AE964" s="171">
        <v>579.9</v>
      </c>
      <c r="AF964" s="171">
        <v>579.5</v>
      </c>
      <c r="AG964" s="171" t="s">
        <v>310</v>
      </c>
      <c r="AL964"/>
    </row>
    <row r="965" spans="1:38" s="171" customFormat="1" ht="15">
      <c r="A965" s="171" t="s">
        <v>475</v>
      </c>
      <c r="B965" s="171" t="s">
        <v>311</v>
      </c>
      <c r="C965" s="171">
        <v>0</v>
      </c>
      <c r="D965" s="171">
        <v>0</v>
      </c>
      <c r="E965" s="171">
        <v>0</v>
      </c>
      <c r="F965" s="171">
        <v>0</v>
      </c>
      <c r="G965" s="171">
        <v>0</v>
      </c>
      <c r="H965" s="171">
        <v>0</v>
      </c>
      <c r="I965" s="171">
        <v>0</v>
      </c>
      <c r="J965" s="171">
        <v>0</v>
      </c>
      <c r="K965" s="171">
        <v>0</v>
      </c>
      <c r="L965" s="171">
        <v>0</v>
      </c>
      <c r="M965" s="171">
        <v>0</v>
      </c>
      <c r="N965" s="171">
        <v>0</v>
      </c>
      <c r="O965" s="171">
        <v>0</v>
      </c>
      <c r="P965" s="171">
        <v>0</v>
      </c>
      <c r="Q965" s="171">
        <v>0</v>
      </c>
      <c r="R965" s="171">
        <v>0</v>
      </c>
      <c r="S965" s="171">
        <v>0</v>
      </c>
      <c r="T965" s="171">
        <v>0</v>
      </c>
      <c r="U965" s="171">
        <v>0</v>
      </c>
      <c r="V965" s="171">
        <v>0</v>
      </c>
      <c r="W965" s="171">
        <v>0</v>
      </c>
      <c r="X965" s="171">
        <v>0</v>
      </c>
      <c r="Y965" s="171">
        <v>0</v>
      </c>
      <c r="Z965" s="171">
        <v>0</v>
      </c>
      <c r="AA965" s="171">
        <v>0</v>
      </c>
      <c r="AB965" s="171">
        <v>0</v>
      </c>
      <c r="AC965" s="171">
        <v>0</v>
      </c>
      <c r="AD965" s="171">
        <v>0</v>
      </c>
      <c r="AE965" s="171">
        <v>0</v>
      </c>
      <c r="AF965" s="171">
        <v>0</v>
      </c>
      <c r="AG965" s="171" t="s">
        <v>310</v>
      </c>
      <c r="AL965"/>
    </row>
    <row r="966" spans="1:38" s="171" customFormat="1" ht="15">
      <c r="A966" s="171" t="s">
        <v>475</v>
      </c>
      <c r="B966" s="171" t="s">
        <v>313</v>
      </c>
      <c r="C966" s="171">
        <v>730.6</v>
      </c>
      <c r="D966" s="171">
        <v>724.1</v>
      </c>
      <c r="E966" s="171">
        <v>724.1</v>
      </c>
      <c r="F966" s="171">
        <v>722.9</v>
      </c>
      <c r="G966" s="171">
        <v>715.3</v>
      </c>
      <c r="H966" s="171">
        <v>708</v>
      </c>
      <c r="I966" s="171">
        <v>719</v>
      </c>
      <c r="J966" s="171">
        <v>717.5</v>
      </c>
      <c r="K966" s="171">
        <v>713.1</v>
      </c>
      <c r="L966" s="171">
        <v>707.5</v>
      </c>
      <c r="M966" s="171">
        <v>711.6</v>
      </c>
      <c r="N966" s="171">
        <v>717.1</v>
      </c>
      <c r="O966" s="171">
        <v>721.9</v>
      </c>
      <c r="P966" s="171">
        <v>714.3</v>
      </c>
      <c r="Q966" s="171">
        <v>713</v>
      </c>
      <c r="R966" s="171">
        <v>714.5</v>
      </c>
      <c r="S966" s="171">
        <v>717</v>
      </c>
      <c r="T966" s="171">
        <v>714.4</v>
      </c>
      <c r="U966" s="171">
        <v>732.6</v>
      </c>
      <c r="V966" s="171">
        <v>726.3</v>
      </c>
      <c r="W966" s="171">
        <v>824.2</v>
      </c>
      <c r="X966" s="171">
        <v>829.8</v>
      </c>
      <c r="Y966" s="171">
        <v>745.6</v>
      </c>
      <c r="Z966" s="171">
        <v>752.9</v>
      </c>
      <c r="AA966" s="171">
        <v>708.6</v>
      </c>
      <c r="AB966" s="171">
        <v>869.7</v>
      </c>
      <c r="AC966" s="171">
        <v>677.1</v>
      </c>
      <c r="AD966" s="171">
        <v>667.7</v>
      </c>
      <c r="AE966" s="171">
        <v>670.8</v>
      </c>
      <c r="AF966" s="171">
        <v>670.8</v>
      </c>
      <c r="AG966" s="171" t="s">
        <v>310</v>
      </c>
      <c r="AL966"/>
    </row>
    <row r="967" spans="1:38" s="171" customFormat="1" ht="15">
      <c r="A967" s="171" t="s">
        <v>475</v>
      </c>
      <c r="B967" s="171" t="s">
        <v>28</v>
      </c>
      <c r="C967" s="171">
        <v>0</v>
      </c>
      <c r="D967" s="171">
        <v>0</v>
      </c>
      <c r="E967" s="171">
        <v>0</v>
      </c>
      <c r="F967" s="171">
        <v>0</v>
      </c>
      <c r="G967" s="171">
        <v>0</v>
      </c>
      <c r="H967" s="171">
        <v>0</v>
      </c>
      <c r="I967" s="171">
        <v>0</v>
      </c>
      <c r="J967" s="171">
        <v>0</v>
      </c>
      <c r="K967" s="171">
        <v>0</v>
      </c>
      <c r="L967" s="171">
        <v>0</v>
      </c>
      <c r="M967" s="171">
        <v>0</v>
      </c>
      <c r="N967" s="171">
        <v>0</v>
      </c>
      <c r="O967" s="171">
        <v>0</v>
      </c>
      <c r="P967" s="171">
        <v>0</v>
      </c>
      <c r="Q967" s="171">
        <v>0</v>
      </c>
      <c r="R967" s="171">
        <v>0</v>
      </c>
      <c r="S967" s="171">
        <v>0</v>
      </c>
      <c r="T967" s="171">
        <v>0</v>
      </c>
      <c r="U967" s="171">
        <v>0</v>
      </c>
      <c r="V967" s="171">
        <v>0</v>
      </c>
      <c r="W967" s="171">
        <v>0</v>
      </c>
      <c r="X967" s="171">
        <v>0</v>
      </c>
      <c r="Y967" s="171">
        <v>0</v>
      </c>
      <c r="Z967" s="171">
        <v>0</v>
      </c>
      <c r="AA967" s="171">
        <v>0</v>
      </c>
      <c r="AB967" s="171">
        <v>0</v>
      </c>
      <c r="AC967" s="171">
        <v>0</v>
      </c>
      <c r="AD967" s="171">
        <v>0</v>
      </c>
      <c r="AE967" s="171">
        <v>0</v>
      </c>
      <c r="AF967" s="171">
        <v>0</v>
      </c>
      <c r="AG967" s="171" t="s">
        <v>310</v>
      </c>
      <c r="AL967"/>
    </row>
    <row r="968" spans="1:38" s="171" customFormat="1" ht="15">
      <c r="A968" s="171" t="s">
        <v>475</v>
      </c>
      <c r="B968" s="171" t="s">
        <v>316</v>
      </c>
      <c r="C968" s="171">
        <v>0</v>
      </c>
      <c r="D968" s="171">
        <v>0</v>
      </c>
      <c r="E968" s="171">
        <v>0</v>
      </c>
      <c r="F968" s="171">
        <v>0</v>
      </c>
      <c r="G968" s="171">
        <v>0</v>
      </c>
      <c r="H968" s="171">
        <v>0</v>
      </c>
      <c r="I968" s="171">
        <v>0</v>
      </c>
      <c r="J968" s="171">
        <v>0</v>
      </c>
      <c r="K968" s="171">
        <v>0</v>
      </c>
      <c r="L968" s="171">
        <v>0</v>
      </c>
      <c r="M968" s="171">
        <v>0</v>
      </c>
      <c r="N968" s="171">
        <v>0</v>
      </c>
      <c r="O968" s="171">
        <v>0</v>
      </c>
      <c r="P968" s="171">
        <v>0</v>
      </c>
      <c r="Q968" s="171">
        <v>0</v>
      </c>
      <c r="R968" s="171">
        <v>0</v>
      </c>
      <c r="S968" s="171">
        <v>0</v>
      </c>
      <c r="T968" s="171">
        <v>0</v>
      </c>
      <c r="U968" s="171">
        <v>0</v>
      </c>
      <c r="V968" s="171">
        <v>0</v>
      </c>
      <c r="W968" s="171">
        <v>0</v>
      </c>
      <c r="X968" s="171">
        <v>0</v>
      </c>
      <c r="Y968" s="171">
        <v>0</v>
      </c>
      <c r="Z968" s="171">
        <v>0</v>
      </c>
      <c r="AA968" s="171">
        <v>0</v>
      </c>
      <c r="AB968" s="171">
        <v>0</v>
      </c>
      <c r="AC968" s="171">
        <v>0</v>
      </c>
      <c r="AD968" s="171">
        <v>0</v>
      </c>
      <c r="AE968" s="171">
        <v>0</v>
      </c>
      <c r="AF968" s="171">
        <v>0</v>
      </c>
      <c r="AG968" s="171" t="s">
        <v>310</v>
      </c>
      <c r="AL968"/>
    </row>
    <row r="969" spans="1:38" s="171" customFormat="1" ht="15">
      <c r="A969" s="171" t="s">
        <v>475</v>
      </c>
      <c r="B969" s="171" t="s">
        <v>318</v>
      </c>
      <c r="C969" s="171">
        <v>0</v>
      </c>
      <c r="D969" s="171">
        <v>0</v>
      </c>
      <c r="E969" s="171">
        <v>0</v>
      </c>
      <c r="F969" s="171">
        <v>0</v>
      </c>
      <c r="G969" s="171">
        <v>0</v>
      </c>
      <c r="H969" s="171">
        <v>0</v>
      </c>
      <c r="I969" s="171">
        <v>0</v>
      </c>
      <c r="J969" s="171">
        <v>0</v>
      </c>
      <c r="K969" s="171">
        <v>0</v>
      </c>
      <c r="L969" s="171">
        <v>0</v>
      </c>
      <c r="M969" s="171">
        <v>0</v>
      </c>
      <c r="N969" s="171">
        <v>0</v>
      </c>
      <c r="O969" s="171">
        <v>0</v>
      </c>
      <c r="P969" s="171">
        <v>0</v>
      </c>
      <c r="Q969" s="171">
        <v>0</v>
      </c>
      <c r="R969" s="171">
        <v>0</v>
      </c>
      <c r="S969" s="171">
        <v>0</v>
      </c>
      <c r="T969" s="171">
        <v>0</v>
      </c>
      <c r="U969" s="171">
        <v>0</v>
      </c>
      <c r="V969" s="171">
        <v>0</v>
      </c>
      <c r="W969" s="171">
        <v>3752</v>
      </c>
      <c r="X969" s="171">
        <v>3633.8</v>
      </c>
      <c r="Y969" s="171">
        <v>3438.4</v>
      </c>
      <c r="Z969" s="171">
        <v>37072</v>
      </c>
      <c r="AA969" s="171">
        <v>3614.5</v>
      </c>
      <c r="AB969" s="171">
        <v>3602.7</v>
      </c>
      <c r="AC969" s="171">
        <v>3434.6</v>
      </c>
      <c r="AD969" s="171">
        <v>4947.6000000000004</v>
      </c>
      <c r="AE969" s="171">
        <v>4011.9</v>
      </c>
      <c r="AF969" s="171">
        <v>4011.9</v>
      </c>
      <c r="AG969" s="171" t="s">
        <v>310</v>
      </c>
      <c r="AL969"/>
    </row>
    <row r="970" spans="1:38" s="171" customFormat="1" ht="15">
      <c r="A970" s="171" t="s">
        <v>476</v>
      </c>
      <c r="B970" s="171" t="s">
        <v>309</v>
      </c>
      <c r="C970" s="171">
        <v>1203.2</v>
      </c>
      <c r="D970" s="171">
        <v>1208.4000000000001</v>
      </c>
      <c r="E970" s="171">
        <v>1214</v>
      </c>
      <c r="F970" s="171">
        <v>1214</v>
      </c>
      <c r="G970" s="171">
        <v>1214</v>
      </c>
      <c r="H970" s="171">
        <v>1208.4000000000001</v>
      </c>
      <c r="I970" s="171">
        <v>1208.4000000000001</v>
      </c>
      <c r="J970" s="171">
        <v>1208.4000000000001</v>
      </c>
      <c r="K970" s="171">
        <v>1208.4000000000001</v>
      </c>
      <c r="L970" s="171">
        <v>1208.4000000000001</v>
      </c>
      <c r="M970" s="171">
        <v>1215.4000000000001</v>
      </c>
      <c r="N970" s="171">
        <v>1217</v>
      </c>
      <c r="O970" s="171">
        <v>1548.9</v>
      </c>
      <c r="P970" s="171">
        <v>1823</v>
      </c>
      <c r="Q970" s="171">
        <v>1692.4</v>
      </c>
      <c r="R970" s="171">
        <v>1732.6</v>
      </c>
      <c r="S970" s="171">
        <v>1419.2</v>
      </c>
      <c r="T970" s="171">
        <v>1490.8</v>
      </c>
      <c r="U970" s="171">
        <v>1389.3</v>
      </c>
      <c r="V970" s="171">
        <v>2646.2</v>
      </c>
      <c r="W970" s="171">
        <v>2727.2</v>
      </c>
      <c r="X970" s="171">
        <v>992.9</v>
      </c>
      <c r="Y970" s="171">
        <v>2127</v>
      </c>
      <c r="Z970" s="171">
        <v>1989.4</v>
      </c>
      <c r="AA970" s="171">
        <v>1771.2</v>
      </c>
      <c r="AB970" s="171">
        <v>1778.3</v>
      </c>
      <c r="AC970" s="171">
        <v>1406.5</v>
      </c>
      <c r="AD970" s="171">
        <v>1578.7</v>
      </c>
      <c r="AE970" s="171">
        <v>1578.9</v>
      </c>
      <c r="AF970" s="171">
        <v>1579</v>
      </c>
      <c r="AG970" s="171" t="s">
        <v>310</v>
      </c>
      <c r="AL970"/>
    </row>
    <row r="971" spans="1:38" s="171" customFormat="1" ht="15">
      <c r="A971" s="171" t="s">
        <v>476</v>
      </c>
      <c r="B971" s="171" t="s">
        <v>311</v>
      </c>
      <c r="C971" s="171">
        <v>0</v>
      </c>
      <c r="D971" s="171">
        <v>0</v>
      </c>
      <c r="E971" s="171">
        <v>0</v>
      </c>
      <c r="F971" s="171">
        <v>0</v>
      </c>
      <c r="G971" s="171">
        <v>0</v>
      </c>
      <c r="H971" s="171">
        <v>0</v>
      </c>
      <c r="I971" s="171">
        <v>0</v>
      </c>
      <c r="J971" s="171">
        <v>0</v>
      </c>
      <c r="K971" s="171">
        <v>0</v>
      </c>
      <c r="L971" s="171">
        <v>0</v>
      </c>
      <c r="M971" s="171">
        <v>0</v>
      </c>
      <c r="N971" s="171">
        <v>0</v>
      </c>
      <c r="O971" s="171">
        <v>0</v>
      </c>
      <c r="P971" s="171">
        <v>0</v>
      </c>
      <c r="Q971" s="171">
        <v>0</v>
      </c>
      <c r="R971" s="171">
        <v>0</v>
      </c>
      <c r="S971" s="171">
        <v>0</v>
      </c>
      <c r="T971" s="171">
        <v>0</v>
      </c>
      <c r="U971" s="171">
        <v>0</v>
      </c>
      <c r="V971" s="171">
        <v>0</v>
      </c>
      <c r="W971" s="171">
        <v>0</v>
      </c>
      <c r="X971" s="171">
        <v>0</v>
      </c>
      <c r="Y971" s="171">
        <v>0</v>
      </c>
      <c r="Z971" s="171">
        <v>0</v>
      </c>
      <c r="AA971" s="171">
        <v>0</v>
      </c>
      <c r="AB971" s="171">
        <v>0</v>
      </c>
      <c r="AC971" s="171">
        <v>0</v>
      </c>
      <c r="AD971" s="171">
        <v>0</v>
      </c>
      <c r="AE971" s="171">
        <v>0</v>
      </c>
      <c r="AF971" s="171">
        <v>0</v>
      </c>
      <c r="AG971" s="171" t="s">
        <v>310</v>
      </c>
      <c r="AL971"/>
    </row>
    <row r="972" spans="1:38" s="171" customFormat="1" ht="15">
      <c r="A972" s="171" t="s">
        <v>476</v>
      </c>
      <c r="B972" s="171" t="s">
        <v>313</v>
      </c>
      <c r="C972" s="171">
        <v>1203.2</v>
      </c>
      <c r="D972" s="171">
        <v>1208.4000000000001</v>
      </c>
      <c r="E972" s="171">
        <v>1214</v>
      </c>
      <c r="F972" s="171">
        <v>1214</v>
      </c>
      <c r="G972" s="171">
        <v>1214</v>
      </c>
      <c r="H972" s="171">
        <v>1208.4000000000001</v>
      </c>
      <c r="I972" s="171">
        <v>1208.4000000000001</v>
      </c>
      <c r="J972" s="171">
        <v>1208.4000000000001</v>
      </c>
      <c r="K972" s="171">
        <v>1208.4000000000001</v>
      </c>
      <c r="L972" s="171">
        <v>1208.4000000000001</v>
      </c>
      <c r="M972" s="171">
        <v>1215.4000000000001</v>
      </c>
      <c r="N972" s="171">
        <v>1217</v>
      </c>
      <c r="O972" s="171">
        <v>1548.9</v>
      </c>
      <c r="P972" s="171">
        <v>1823</v>
      </c>
      <c r="Q972" s="171">
        <v>1692.4</v>
      </c>
      <c r="R972" s="171">
        <v>1732.6</v>
      </c>
      <c r="S972" s="171">
        <v>1419.2</v>
      </c>
      <c r="T972" s="171">
        <v>1490.8</v>
      </c>
      <c r="U972" s="171">
        <v>1389.3</v>
      </c>
      <c r="V972" s="171">
        <v>2646.2</v>
      </c>
      <c r="W972" s="171">
        <v>2727.2</v>
      </c>
      <c r="X972" s="171">
        <v>992.9</v>
      </c>
      <c r="Y972" s="171">
        <v>2127</v>
      </c>
      <c r="Z972" s="171">
        <v>1989.4</v>
      </c>
      <c r="AA972" s="171">
        <v>1771.2</v>
      </c>
      <c r="AB972" s="171">
        <v>1778.3</v>
      </c>
      <c r="AC972" s="171">
        <v>1406.5</v>
      </c>
      <c r="AD972" s="171">
        <v>1578.7</v>
      </c>
      <c r="AE972" s="171">
        <v>1578.9</v>
      </c>
      <c r="AF972" s="171">
        <v>1579</v>
      </c>
      <c r="AG972" s="171" t="s">
        <v>310</v>
      </c>
      <c r="AL972"/>
    </row>
    <row r="973" spans="1:38" s="171" customFormat="1" ht="15">
      <c r="A973" s="171" t="s">
        <v>476</v>
      </c>
      <c r="B973" s="171" t="s">
        <v>28</v>
      </c>
      <c r="C973" s="171">
        <v>0</v>
      </c>
      <c r="D973" s="171">
        <v>0</v>
      </c>
      <c r="E973" s="171">
        <v>0</v>
      </c>
      <c r="F973" s="171">
        <v>0</v>
      </c>
      <c r="G973" s="171">
        <v>0</v>
      </c>
      <c r="H973" s="171">
        <v>0</v>
      </c>
      <c r="I973" s="171">
        <v>0</v>
      </c>
      <c r="J973" s="171">
        <v>0</v>
      </c>
      <c r="K973" s="171">
        <v>0</v>
      </c>
      <c r="L973" s="171">
        <v>0</v>
      </c>
      <c r="M973" s="171">
        <v>0</v>
      </c>
      <c r="N973" s="171">
        <v>0</v>
      </c>
      <c r="O973" s="171">
        <v>0</v>
      </c>
      <c r="P973" s="171">
        <v>0</v>
      </c>
      <c r="Q973" s="171">
        <v>0</v>
      </c>
      <c r="R973" s="171">
        <v>0</v>
      </c>
      <c r="S973" s="171">
        <v>0</v>
      </c>
      <c r="T973" s="171">
        <v>0</v>
      </c>
      <c r="U973" s="171">
        <v>0</v>
      </c>
      <c r="V973" s="171">
        <v>0</v>
      </c>
      <c r="W973" s="171">
        <v>0</v>
      </c>
      <c r="X973" s="171">
        <v>0</v>
      </c>
      <c r="Y973" s="171">
        <v>0</v>
      </c>
      <c r="Z973" s="171">
        <v>0</v>
      </c>
      <c r="AA973" s="171">
        <v>0</v>
      </c>
      <c r="AB973" s="171">
        <v>0</v>
      </c>
      <c r="AC973" s="171">
        <v>0</v>
      </c>
      <c r="AD973" s="171">
        <v>0</v>
      </c>
      <c r="AE973" s="171">
        <v>0</v>
      </c>
      <c r="AF973" s="171">
        <v>0</v>
      </c>
      <c r="AG973" s="171" t="s">
        <v>310</v>
      </c>
      <c r="AL973"/>
    </row>
    <row r="974" spans="1:38" s="171" customFormat="1" ht="15">
      <c r="A974" s="171" t="s">
        <v>476</v>
      </c>
      <c r="B974" s="171" t="s">
        <v>316</v>
      </c>
      <c r="C974" s="171">
        <v>0</v>
      </c>
      <c r="D974" s="171">
        <v>0</v>
      </c>
      <c r="E974" s="171">
        <v>0</v>
      </c>
      <c r="F974" s="171">
        <v>0</v>
      </c>
      <c r="G974" s="171">
        <v>0</v>
      </c>
      <c r="H974" s="171">
        <v>0</v>
      </c>
      <c r="I974" s="171">
        <v>0</v>
      </c>
      <c r="J974" s="171">
        <v>0</v>
      </c>
      <c r="K974" s="171">
        <v>0</v>
      </c>
      <c r="L974" s="171">
        <v>0</v>
      </c>
      <c r="M974" s="171">
        <v>0</v>
      </c>
      <c r="N974" s="171">
        <v>0</v>
      </c>
      <c r="O974" s="171">
        <v>0</v>
      </c>
      <c r="P974" s="171">
        <v>0</v>
      </c>
      <c r="Q974" s="171">
        <v>0</v>
      </c>
      <c r="R974" s="171">
        <v>0</v>
      </c>
      <c r="S974" s="171">
        <v>0</v>
      </c>
      <c r="T974" s="171">
        <v>0</v>
      </c>
      <c r="U974" s="171">
        <v>0</v>
      </c>
      <c r="V974" s="171">
        <v>0</v>
      </c>
      <c r="W974" s="171">
        <v>0</v>
      </c>
      <c r="X974" s="171">
        <v>0</v>
      </c>
      <c r="Y974" s="171">
        <v>0</v>
      </c>
      <c r="Z974" s="171">
        <v>0</v>
      </c>
      <c r="AA974" s="171">
        <v>0</v>
      </c>
      <c r="AB974" s="171">
        <v>0</v>
      </c>
      <c r="AC974" s="171">
        <v>0</v>
      </c>
      <c r="AD974" s="171">
        <v>0</v>
      </c>
      <c r="AE974" s="171">
        <v>0</v>
      </c>
      <c r="AF974" s="171">
        <v>0</v>
      </c>
      <c r="AG974" s="171" t="s">
        <v>310</v>
      </c>
      <c r="AL974"/>
    </row>
    <row r="975" spans="1:38" s="171" customFormat="1" ht="15">
      <c r="A975" s="171" t="s">
        <v>476</v>
      </c>
      <c r="B975" s="171" t="s">
        <v>318</v>
      </c>
      <c r="C975" s="171">
        <v>0</v>
      </c>
      <c r="D975" s="171">
        <v>0</v>
      </c>
      <c r="E975" s="171">
        <v>0</v>
      </c>
      <c r="F975" s="171">
        <v>0</v>
      </c>
      <c r="G975" s="171">
        <v>0</v>
      </c>
      <c r="H975" s="171">
        <v>0</v>
      </c>
      <c r="I975" s="171">
        <v>0</v>
      </c>
      <c r="J975" s="171">
        <v>0</v>
      </c>
      <c r="K975" s="171">
        <v>0</v>
      </c>
      <c r="L975" s="171">
        <v>0</v>
      </c>
      <c r="M975" s="171">
        <v>0</v>
      </c>
      <c r="N975" s="171">
        <v>0</v>
      </c>
      <c r="O975" s="171">
        <v>0</v>
      </c>
      <c r="P975" s="171">
        <v>0</v>
      </c>
      <c r="Q975" s="171">
        <v>0</v>
      </c>
      <c r="R975" s="171">
        <v>0</v>
      </c>
      <c r="S975" s="171">
        <v>0</v>
      </c>
      <c r="T975" s="171">
        <v>0</v>
      </c>
      <c r="U975" s="171">
        <v>0</v>
      </c>
      <c r="V975" s="171">
        <v>0</v>
      </c>
      <c r="W975" s="171">
        <v>0</v>
      </c>
      <c r="X975" s="171">
        <v>0</v>
      </c>
      <c r="Y975" s="171">
        <v>0</v>
      </c>
      <c r="Z975" s="171">
        <v>0</v>
      </c>
      <c r="AA975" s="171">
        <v>0</v>
      </c>
      <c r="AB975" s="171">
        <v>0</v>
      </c>
      <c r="AC975" s="171">
        <v>0</v>
      </c>
      <c r="AD975" s="171">
        <v>0</v>
      </c>
      <c r="AE975" s="171">
        <v>0</v>
      </c>
      <c r="AF975" s="171">
        <v>0</v>
      </c>
      <c r="AG975" s="171" t="s">
        <v>310</v>
      </c>
      <c r="AL975"/>
    </row>
    <row r="976" spans="1:38" s="171" customFormat="1" ht="15">
      <c r="A976" s="171" t="s">
        <v>477</v>
      </c>
      <c r="B976" s="171" t="s">
        <v>309</v>
      </c>
      <c r="C976" s="171" t="s">
        <v>310</v>
      </c>
      <c r="D976" s="171" t="s">
        <v>310</v>
      </c>
      <c r="E976" s="171" t="s">
        <v>310</v>
      </c>
      <c r="F976" s="171" t="s">
        <v>310</v>
      </c>
      <c r="G976" s="171" t="s">
        <v>310</v>
      </c>
      <c r="H976" s="171" t="s">
        <v>310</v>
      </c>
      <c r="I976" s="171" t="s">
        <v>310</v>
      </c>
      <c r="J976" s="171" t="s">
        <v>310</v>
      </c>
      <c r="K976" s="171" t="s">
        <v>310</v>
      </c>
      <c r="L976" s="171" t="s">
        <v>310</v>
      </c>
      <c r="M976" s="171" t="s">
        <v>310</v>
      </c>
      <c r="N976" s="171" t="s">
        <v>310</v>
      </c>
      <c r="O976" s="171" t="s">
        <v>310</v>
      </c>
      <c r="P976" s="171" t="s">
        <v>310</v>
      </c>
      <c r="Q976" s="171">
        <v>217.7</v>
      </c>
      <c r="R976" s="171">
        <v>215.7</v>
      </c>
      <c r="S976" s="171">
        <v>203.9</v>
      </c>
      <c r="T976" s="171">
        <v>193.4</v>
      </c>
      <c r="U976" s="171">
        <v>197.1</v>
      </c>
      <c r="V976" s="171">
        <v>168</v>
      </c>
      <c r="W976" s="171">
        <v>154.5</v>
      </c>
      <c r="X976" s="171">
        <v>133.30000000000001</v>
      </c>
      <c r="Y976" s="171">
        <v>135.5</v>
      </c>
      <c r="Z976" s="171">
        <v>114.9</v>
      </c>
      <c r="AA976" s="171">
        <v>110.2</v>
      </c>
      <c r="AB976" s="171">
        <v>154.19999999999999</v>
      </c>
      <c r="AC976" s="171">
        <v>134.1</v>
      </c>
      <c r="AD976" s="171">
        <v>101.4</v>
      </c>
      <c r="AE976" s="171">
        <v>100.1</v>
      </c>
      <c r="AF976" s="171">
        <v>100.1</v>
      </c>
      <c r="AG976" s="171" t="s">
        <v>310</v>
      </c>
      <c r="AL976"/>
    </row>
    <row r="977" spans="1:38" s="171" customFormat="1" ht="15">
      <c r="A977" s="171" t="s">
        <v>477</v>
      </c>
      <c r="B977" s="171" t="s">
        <v>311</v>
      </c>
      <c r="C977" s="171" t="s">
        <v>310</v>
      </c>
      <c r="D977" s="171" t="s">
        <v>310</v>
      </c>
      <c r="E977" s="171" t="s">
        <v>310</v>
      </c>
      <c r="F977" s="171" t="s">
        <v>310</v>
      </c>
      <c r="G977" s="171" t="s">
        <v>310</v>
      </c>
      <c r="H977" s="171" t="s">
        <v>310</v>
      </c>
      <c r="I977" s="171" t="s">
        <v>310</v>
      </c>
      <c r="J977" s="171" t="s">
        <v>310</v>
      </c>
      <c r="K977" s="171" t="s">
        <v>310</v>
      </c>
      <c r="L977" s="171" t="s">
        <v>310</v>
      </c>
      <c r="M977" s="171" t="s">
        <v>310</v>
      </c>
      <c r="N977" s="171" t="s">
        <v>310</v>
      </c>
      <c r="O977" s="171" t="s">
        <v>310</v>
      </c>
      <c r="P977" s="171" t="s">
        <v>310</v>
      </c>
      <c r="Q977" s="171">
        <v>0</v>
      </c>
      <c r="R977" s="171">
        <v>0</v>
      </c>
      <c r="S977" s="171">
        <v>0</v>
      </c>
      <c r="T977" s="171">
        <v>0</v>
      </c>
      <c r="U977" s="171">
        <v>0</v>
      </c>
      <c r="V977" s="171">
        <v>0</v>
      </c>
      <c r="W977" s="171">
        <v>0</v>
      </c>
      <c r="X977" s="171">
        <v>0</v>
      </c>
      <c r="Y977" s="171">
        <v>0</v>
      </c>
      <c r="Z977" s="171">
        <v>0</v>
      </c>
      <c r="AA977" s="171">
        <v>0</v>
      </c>
      <c r="AB977" s="171">
        <v>0</v>
      </c>
      <c r="AC977" s="171">
        <v>0</v>
      </c>
      <c r="AD977" s="171">
        <v>0</v>
      </c>
      <c r="AE977" s="171">
        <v>0</v>
      </c>
      <c r="AF977" s="171">
        <v>0</v>
      </c>
      <c r="AG977" s="171" t="s">
        <v>310</v>
      </c>
      <c r="AL977"/>
    </row>
    <row r="978" spans="1:38" s="171" customFormat="1" ht="15">
      <c r="A978" s="171" t="s">
        <v>477</v>
      </c>
      <c r="B978" s="171" t="s">
        <v>313</v>
      </c>
      <c r="C978" s="171" t="s">
        <v>310</v>
      </c>
      <c r="D978" s="171" t="s">
        <v>310</v>
      </c>
      <c r="E978" s="171" t="s">
        <v>310</v>
      </c>
      <c r="F978" s="171" t="s">
        <v>310</v>
      </c>
      <c r="G978" s="171" t="s">
        <v>310</v>
      </c>
      <c r="H978" s="171" t="s">
        <v>310</v>
      </c>
      <c r="I978" s="171" t="s">
        <v>310</v>
      </c>
      <c r="J978" s="171" t="s">
        <v>310</v>
      </c>
      <c r="K978" s="171" t="s">
        <v>310</v>
      </c>
      <c r="L978" s="171" t="s">
        <v>310</v>
      </c>
      <c r="M978" s="171" t="s">
        <v>310</v>
      </c>
      <c r="N978" s="171" t="s">
        <v>310</v>
      </c>
      <c r="O978" s="171" t="s">
        <v>310</v>
      </c>
      <c r="P978" s="171" t="s">
        <v>310</v>
      </c>
      <c r="Q978" s="171">
        <v>385.2</v>
      </c>
      <c r="R978" s="171">
        <v>390.3</v>
      </c>
      <c r="S978" s="171">
        <v>342.3</v>
      </c>
      <c r="T978" s="171">
        <v>331.9</v>
      </c>
      <c r="U978" s="171">
        <v>333.5</v>
      </c>
      <c r="V978" s="171">
        <v>330.3</v>
      </c>
      <c r="W978" s="171">
        <v>357.8</v>
      </c>
      <c r="X978" s="171">
        <v>317.89999999999998</v>
      </c>
      <c r="Y978" s="171">
        <v>321.3</v>
      </c>
      <c r="Z978" s="171">
        <v>317.39999999999998</v>
      </c>
      <c r="AA978" s="171">
        <v>305.5</v>
      </c>
      <c r="AB978" s="171">
        <v>431.8</v>
      </c>
      <c r="AC978" s="171">
        <v>402.9</v>
      </c>
      <c r="AD978" s="171">
        <v>306.89999999999998</v>
      </c>
      <c r="AE978" s="171">
        <v>306.60000000000002</v>
      </c>
      <c r="AF978" s="171">
        <v>306.60000000000002</v>
      </c>
      <c r="AG978" s="171" t="s">
        <v>310</v>
      </c>
      <c r="AL978"/>
    </row>
    <row r="979" spans="1:38" s="171" customFormat="1" ht="15">
      <c r="A979" s="171" t="s">
        <v>477</v>
      </c>
      <c r="B979" s="171" t="s">
        <v>28</v>
      </c>
      <c r="C979" s="171" t="s">
        <v>310</v>
      </c>
      <c r="D979" s="171" t="s">
        <v>310</v>
      </c>
      <c r="E979" s="171" t="s">
        <v>310</v>
      </c>
      <c r="F979" s="171" t="s">
        <v>310</v>
      </c>
      <c r="G979" s="171" t="s">
        <v>310</v>
      </c>
      <c r="H979" s="171" t="s">
        <v>310</v>
      </c>
      <c r="I979" s="171" t="s">
        <v>310</v>
      </c>
      <c r="J979" s="171" t="s">
        <v>310</v>
      </c>
      <c r="K979" s="171" t="s">
        <v>310</v>
      </c>
      <c r="L979" s="171" t="s">
        <v>310</v>
      </c>
      <c r="M979" s="171" t="s">
        <v>310</v>
      </c>
      <c r="N979" s="171" t="s">
        <v>310</v>
      </c>
      <c r="O979" s="171" t="s">
        <v>310</v>
      </c>
      <c r="P979" s="171" t="s">
        <v>310</v>
      </c>
      <c r="Q979" s="171">
        <v>0</v>
      </c>
      <c r="R979" s="171">
        <v>0</v>
      </c>
      <c r="S979" s="171">
        <v>0</v>
      </c>
      <c r="T979" s="171">
        <v>0</v>
      </c>
      <c r="U979" s="171">
        <v>0</v>
      </c>
      <c r="V979" s="171">
        <v>0</v>
      </c>
      <c r="W979" s="171">
        <v>0</v>
      </c>
      <c r="X979" s="171">
        <v>0</v>
      </c>
      <c r="Y979" s="171">
        <v>0</v>
      </c>
      <c r="Z979" s="171">
        <v>0</v>
      </c>
      <c r="AA979" s="171">
        <v>0</v>
      </c>
      <c r="AB979" s="171">
        <v>0</v>
      </c>
      <c r="AC979" s="171">
        <v>0</v>
      </c>
      <c r="AD979" s="171">
        <v>0</v>
      </c>
      <c r="AE979" s="171">
        <v>0</v>
      </c>
      <c r="AF979" s="171">
        <v>0</v>
      </c>
      <c r="AG979" s="171" t="s">
        <v>310</v>
      </c>
      <c r="AL979"/>
    </row>
    <row r="980" spans="1:38" s="171" customFormat="1" ht="15">
      <c r="A980" s="171" t="s">
        <v>477</v>
      </c>
      <c r="B980" s="171" t="s">
        <v>316</v>
      </c>
      <c r="C980" s="171" t="s">
        <v>310</v>
      </c>
      <c r="D980" s="171" t="s">
        <v>310</v>
      </c>
      <c r="E980" s="171" t="s">
        <v>310</v>
      </c>
      <c r="F980" s="171" t="s">
        <v>310</v>
      </c>
      <c r="G980" s="171" t="s">
        <v>310</v>
      </c>
      <c r="H980" s="171" t="s">
        <v>310</v>
      </c>
      <c r="I980" s="171" t="s">
        <v>310</v>
      </c>
      <c r="J980" s="171" t="s">
        <v>310</v>
      </c>
      <c r="K980" s="171" t="s">
        <v>310</v>
      </c>
      <c r="L980" s="171" t="s">
        <v>310</v>
      </c>
      <c r="M980" s="171" t="s">
        <v>310</v>
      </c>
      <c r="N980" s="171" t="s">
        <v>310</v>
      </c>
      <c r="O980" s="171" t="s">
        <v>310</v>
      </c>
      <c r="P980" s="171" t="s">
        <v>310</v>
      </c>
      <c r="Q980" s="171">
        <v>0</v>
      </c>
      <c r="R980" s="171">
        <v>0</v>
      </c>
      <c r="S980" s="171">
        <v>0</v>
      </c>
      <c r="T980" s="171">
        <v>0</v>
      </c>
      <c r="U980" s="171">
        <v>0</v>
      </c>
      <c r="V980" s="171">
        <v>0</v>
      </c>
      <c r="W980" s="171">
        <v>0</v>
      </c>
      <c r="X980" s="171">
        <v>0</v>
      </c>
      <c r="Y980" s="171">
        <v>0</v>
      </c>
      <c r="Z980" s="171">
        <v>0</v>
      </c>
      <c r="AA980" s="171">
        <v>0</v>
      </c>
      <c r="AB980" s="171">
        <v>0</v>
      </c>
      <c r="AC980" s="171">
        <v>0</v>
      </c>
      <c r="AD980" s="171">
        <v>0</v>
      </c>
      <c r="AE980" s="171">
        <v>0</v>
      </c>
      <c r="AF980" s="171">
        <v>0</v>
      </c>
      <c r="AG980" s="171" t="s">
        <v>310</v>
      </c>
      <c r="AL980"/>
    </row>
    <row r="981" spans="1:38" s="171" customFormat="1" ht="15">
      <c r="A981" s="171" t="s">
        <v>477</v>
      </c>
      <c r="B981" s="171" t="s">
        <v>318</v>
      </c>
      <c r="C981" s="171" t="s">
        <v>310</v>
      </c>
      <c r="D981" s="171" t="s">
        <v>310</v>
      </c>
      <c r="E981" s="171" t="s">
        <v>310</v>
      </c>
      <c r="F981" s="171" t="s">
        <v>310</v>
      </c>
      <c r="G981" s="171" t="s">
        <v>310</v>
      </c>
      <c r="H981" s="171" t="s">
        <v>310</v>
      </c>
      <c r="I981" s="171" t="s">
        <v>310</v>
      </c>
      <c r="J981" s="171" t="s">
        <v>310</v>
      </c>
      <c r="K981" s="171" t="s">
        <v>310</v>
      </c>
      <c r="L981" s="171" t="s">
        <v>310</v>
      </c>
      <c r="M981" s="171" t="s">
        <v>310</v>
      </c>
      <c r="N981" s="171" t="s">
        <v>310</v>
      </c>
      <c r="O981" s="171" t="s">
        <v>310</v>
      </c>
      <c r="P981" s="171" t="s">
        <v>310</v>
      </c>
      <c r="Q981" s="171">
        <v>764.5</v>
      </c>
      <c r="R981" s="171">
        <v>765.5</v>
      </c>
      <c r="S981" s="171">
        <v>766.1</v>
      </c>
      <c r="T981" s="171">
        <v>765</v>
      </c>
      <c r="U981" s="171">
        <v>765.5</v>
      </c>
      <c r="V981" s="171">
        <v>765</v>
      </c>
      <c r="W981" s="171">
        <v>764</v>
      </c>
      <c r="X981" s="171">
        <v>767.5</v>
      </c>
      <c r="Y981" s="171">
        <v>765.4</v>
      </c>
      <c r="Z981" s="171">
        <v>766.2</v>
      </c>
      <c r="AA981" s="171">
        <v>767</v>
      </c>
      <c r="AB981" s="171">
        <v>767.8</v>
      </c>
      <c r="AC981" s="171">
        <v>762.1</v>
      </c>
      <c r="AD981" s="171">
        <v>762.1</v>
      </c>
      <c r="AE981" s="171">
        <v>762.1</v>
      </c>
      <c r="AF981" s="171">
        <v>762.1</v>
      </c>
      <c r="AG981" s="171" t="s">
        <v>310</v>
      </c>
      <c r="AL981"/>
    </row>
    <row r="982" spans="1:38" s="171" customFormat="1" ht="15">
      <c r="A982" s="171" t="s">
        <v>478</v>
      </c>
      <c r="B982" s="171" t="s">
        <v>309</v>
      </c>
      <c r="C982" s="171">
        <v>392.8</v>
      </c>
      <c r="D982" s="171">
        <v>411.8</v>
      </c>
      <c r="E982" s="171">
        <v>371.6</v>
      </c>
      <c r="F982" s="171">
        <v>353.2</v>
      </c>
      <c r="G982" s="171">
        <v>356.5</v>
      </c>
      <c r="H982" s="171">
        <v>385.7</v>
      </c>
      <c r="I982" s="171">
        <v>198.9</v>
      </c>
      <c r="J982" s="171">
        <v>303.5</v>
      </c>
      <c r="K982" s="171">
        <v>413.6</v>
      </c>
      <c r="L982" s="171">
        <v>380.8</v>
      </c>
      <c r="M982" s="171">
        <v>441.6</v>
      </c>
      <c r="N982" s="171">
        <v>399.1</v>
      </c>
      <c r="O982" s="171">
        <v>353.5</v>
      </c>
      <c r="P982" s="171">
        <v>410.4</v>
      </c>
      <c r="Q982" s="171">
        <v>379.6</v>
      </c>
      <c r="R982" s="171">
        <v>364.1</v>
      </c>
      <c r="S982" s="171">
        <v>371.4</v>
      </c>
      <c r="T982" s="171">
        <v>337.2</v>
      </c>
      <c r="U982" s="171">
        <v>378.6</v>
      </c>
      <c r="V982" s="171">
        <v>341.4</v>
      </c>
      <c r="W982" s="171">
        <v>374.2</v>
      </c>
      <c r="X982" s="171">
        <v>465.6</v>
      </c>
      <c r="Y982" s="171">
        <v>550.9</v>
      </c>
      <c r="Z982" s="171">
        <v>569.4</v>
      </c>
      <c r="AA982" s="171">
        <v>551</v>
      </c>
      <c r="AB982" s="171">
        <v>629.5</v>
      </c>
      <c r="AC982" s="171">
        <v>668.6</v>
      </c>
      <c r="AD982" s="171">
        <v>618.29999999999995</v>
      </c>
      <c r="AE982" s="171">
        <v>534.20000000000005</v>
      </c>
      <c r="AF982" s="171">
        <v>529.9</v>
      </c>
      <c r="AG982" s="171" t="s">
        <v>310</v>
      </c>
      <c r="AL982"/>
    </row>
    <row r="983" spans="1:38" s="171" customFormat="1" ht="15">
      <c r="A983" s="171" t="s">
        <v>478</v>
      </c>
      <c r="B983" s="171" t="s">
        <v>311</v>
      </c>
      <c r="C983" s="171">
        <v>0</v>
      </c>
      <c r="D983" s="171">
        <v>0</v>
      </c>
      <c r="E983" s="171">
        <v>0</v>
      </c>
      <c r="F983" s="171">
        <v>0</v>
      </c>
      <c r="G983" s="171">
        <v>0</v>
      </c>
      <c r="H983" s="171">
        <v>0</v>
      </c>
      <c r="I983" s="171">
        <v>0</v>
      </c>
      <c r="J983" s="171">
        <v>0</v>
      </c>
      <c r="K983" s="171">
        <v>0</v>
      </c>
      <c r="L983" s="171">
        <v>0</v>
      </c>
      <c r="M983" s="171">
        <v>0</v>
      </c>
      <c r="N983" s="171">
        <v>0</v>
      </c>
      <c r="O983" s="171">
        <v>0</v>
      </c>
      <c r="P983" s="171">
        <v>0</v>
      </c>
      <c r="Q983" s="171">
        <v>0</v>
      </c>
      <c r="R983" s="171">
        <v>0</v>
      </c>
      <c r="S983" s="171">
        <v>0</v>
      </c>
      <c r="T983" s="171">
        <v>0</v>
      </c>
      <c r="U983" s="171">
        <v>0</v>
      </c>
      <c r="V983" s="171">
        <v>0</v>
      </c>
      <c r="W983" s="171">
        <v>0</v>
      </c>
      <c r="X983" s="171">
        <v>1130.2</v>
      </c>
      <c r="Y983" s="171">
        <v>1133.8</v>
      </c>
      <c r="Z983" s="171">
        <v>1134</v>
      </c>
      <c r="AA983" s="171">
        <v>1134.8</v>
      </c>
      <c r="AB983" s="171">
        <v>1137.0999999999999</v>
      </c>
      <c r="AC983" s="171">
        <v>1136.0999999999999</v>
      </c>
      <c r="AD983" s="171">
        <v>1135.2</v>
      </c>
      <c r="AE983" s="171">
        <v>1135.2</v>
      </c>
      <c r="AF983" s="171">
        <v>1135.2</v>
      </c>
      <c r="AG983" s="171" t="s">
        <v>310</v>
      </c>
      <c r="AL983"/>
    </row>
    <row r="984" spans="1:38" s="171" customFormat="1" ht="15">
      <c r="A984" s="171" t="s">
        <v>478</v>
      </c>
      <c r="B984" s="171" t="s">
        <v>313</v>
      </c>
      <c r="C984" s="171">
        <v>1384.8</v>
      </c>
      <c r="D984" s="171">
        <v>1451.9</v>
      </c>
      <c r="E984" s="171">
        <v>1125.7</v>
      </c>
      <c r="F984" s="171">
        <v>1283.2</v>
      </c>
      <c r="G984" s="171">
        <v>1266.9000000000001</v>
      </c>
      <c r="H984" s="171">
        <v>1396.2</v>
      </c>
      <c r="I984" s="171">
        <v>961.5</v>
      </c>
      <c r="J984" s="171">
        <v>1515.1</v>
      </c>
      <c r="K984" s="171">
        <v>1819.9</v>
      </c>
      <c r="L984" s="171">
        <v>1359.6</v>
      </c>
      <c r="M984" s="171">
        <v>1461.7</v>
      </c>
      <c r="N984" s="171">
        <v>1250.8</v>
      </c>
      <c r="O984" s="171">
        <v>1142.9000000000001</v>
      </c>
      <c r="P984" s="171">
        <v>1300</v>
      </c>
      <c r="Q984" s="171">
        <v>1080.7</v>
      </c>
      <c r="R984" s="171">
        <v>1062.3</v>
      </c>
      <c r="S984" s="171">
        <v>1024.9000000000001</v>
      </c>
      <c r="T984" s="171">
        <v>1071.5999999999999</v>
      </c>
      <c r="U984" s="171">
        <v>1036.4000000000001</v>
      </c>
      <c r="V984" s="171">
        <v>1041.0999999999999</v>
      </c>
      <c r="W984" s="171">
        <v>939.1</v>
      </c>
      <c r="X984" s="171">
        <v>906.5</v>
      </c>
      <c r="Y984" s="171">
        <v>873.9</v>
      </c>
      <c r="Z984" s="171">
        <v>894.1</v>
      </c>
      <c r="AA984" s="171">
        <v>867.2</v>
      </c>
      <c r="AB984" s="171">
        <v>1150</v>
      </c>
      <c r="AC984" s="171">
        <v>976.7</v>
      </c>
      <c r="AD984" s="171">
        <v>866</v>
      </c>
      <c r="AE984" s="171">
        <v>832.3</v>
      </c>
      <c r="AF984" s="171">
        <v>944.4</v>
      </c>
      <c r="AG984" s="171" t="s">
        <v>310</v>
      </c>
      <c r="AL984"/>
    </row>
    <row r="985" spans="1:38" s="171" customFormat="1" ht="15">
      <c r="A985" s="171" t="s">
        <v>478</v>
      </c>
      <c r="B985" s="171" t="s">
        <v>28</v>
      </c>
      <c r="C985" s="171">
        <v>0</v>
      </c>
      <c r="D985" s="171">
        <v>0</v>
      </c>
      <c r="E985" s="171">
        <v>0</v>
      </c>
      <c r="F985" s="171">
        <v>0</v>
      </c>
      <c r="G985" s="171">
        <v>0</v>
      </c>
      <c r="H985" s="171">
        <v>0</v>
      </c>
      <c r="I985" s="171">
        <v>0</v>
      </c>
      <c r="J985" s="171">
        <v>0</v>
      </c>
      <c r="K985" s="171">
        <v>0</v>
      </c>
      <c r="L985" s="171">
        <v>0</v>
      </c>
      <c r="M985" s="171">
        <v>0</v>
      </c>
      <c r="N985" s="171">
        <v>0</v>
      </c>
      <c r="O985" s="171">
        <v>0</v>
      </c>
      <c r="P985" s="171">
        <v>0</v>
      </c>
      <c r="Q985" s="171">
        <v>0</v>
      </c>
      <c r="R985" s="171">
        <v>0</v>
      </c>
      <c r="S985" s="171">
        <v>0</v>
      </c>
      <c r="T985" s="171">
        <v>0</v>
      </c>
      <c r="U985" s="171">
        <v>0</v>
      </c>
      <c r="V985" s="171">
        <v>0</v>
      </c>
      <c r="W985" s="171">
        <v>0</v>
      </c>
      <c r="X985" s="171">
        <v>0</v>
      </c>
      <c r="Y985" s="171">
        <v>0</v>
      </c>
      <c r="Z985" s="171">
        <v>0</v>
      </c>
      <c r="AA985" s="171">
        <v>0</v>
      </c>
      <c r="AB985" s="171">
        <v>0</v>
      </c>
      <c r="AC985" s="171">
        <v>0</v>
      </c>
      <c r="AD985" s="171">
        <v>0</v>
      </c>
      <c r="AE985" s="171">
        <v>0</v>
      </c>
      <c r="AF985" s="171">
        <v>0</v>
      </c>
      <c r="AG985" s="171" t="s">
        <v>310</v>
      </c>
      <c r="AL985"/>
    </row>
    <row r="986" spans="1:38" s="171" customFormat="1" ht="15">
      <c r="A986" s="171" t="s">
        <v>478</v>
      </c>
      <c r="B986" s="171" t="s">
        <v>316</v>
      </c>
      <c r="C986" s="171">
        <v>0</v>
      </c>
      <c r="D986" s="171">
        <v>0</v>
      </c>
      <c r="E986" s="171">
        <v>0</v>
      </c>
      <c r="F986" s="171">
        <v>0</v>
      </c>
      <c r="G986" s="171">
        <v>0</v>
      </c>
      <c r="H986" s="171">
        <v>0</v>
      </c>
      <c r="I986" s="171">
        <v>0</v>
      </c>
      <c r="J986" s="171">
        <v>0</v>
      </c>
      <c r="K986" s="171">
        <v>0</v>
      </c>
      <c r="L986" s="171">
        <v>0</v>
      </c>
      <c r="M986" s="171">
        <v>0</v>
      </c>
      <c r="N986" s="171">
        <v>0</v>
      </c>
      <c r="O986" s="171">
        <v>0</v>
      </c>
      <c r="P986" s="171">
        <v>0</v>
      </c>
      <c r="Q986" s="171">
        <v>0</v>
      </c>
      <c r="R986" s="171">
        <v>0</v>
      </c>
      <c r="S986" s="171">
        <v>0</v>
      </c>
      <c r="T986" s="171">
        <v>0</v>
      </c>
      <c r="U986" s="171">
        <v>0</v>
      </c>
      <c r="V986" s="171">
        <v>0</v>
      </c>
      <c r="W986" s="171">
        <v>0</v>
      </c>
      <c r="X986" s="171">
        <v>0</v>
      </c>
      <c r="Y986" s="171">
        <v>0</v>
      </c>
      <c r="Z986" s="171">
        <v>0</v>
      </c>
      <c r="AA986" s="171">
        <v>0</v>
      </c>
      <c r="AB986" s="171">
        <v>0</v>
      </c>
      <c r="AC986" s="171">
        <v>0</v>
      </c>
      <c r="AD986" s="171">
        <v>0</v>
      </c>
      <c r="AE986" s="171">
        <v>0</v>
      </c>
      <c r="AF986" s="171">
        <v>0</v>
      </c>
      <c r="AG986" s="171" t="s">
        <v>310</v>
      </c>
      <c r="AL986"/>
    </row>
    <row r="987" spans="1:38" s="171" customFormat="1" ht="15">
      <c r="A987" s="171" t="s">
        <v>478</v>
      </c>
      <c r="B987" s="171" t="s">
        <v>318</v>
      </c>
      <c r="C987" s="171">
        <v>0</v>
      </c>
      <c r="D987" s="171">
        <v>0</v>
      </c>
      <c r="E987" s="171">
        <v>0</v>
      </c>
      <c r="F987" s="171">
        <v>0</v>
      </c>
      <c r="G987" s="171">
        <v>0</v>
      </c>
      <c r="H987" s="171">
        <v>2345</v>
      </c>
      <c r="I987" s="171">
        <v>2345.8000000000002</v>
      </c>
      <c r="J987" s="171">
        <v>2345.8000000000002</v>
      </c>
      <c r="K987" s="171">
        <v>2345</v>
      </c>
      <c r="L987" s="171">
        <v>2342.6999999999998</v>
      </c>
      <c r="M987" s="171">
        <v>2342.6999999999998</v>
      </c>
      <c r="N987" s="171">
        <v>2340.8000000000002</v>
      </c>
      <c r="O987" s="171">
        <v>2340.8000000000002</v>
      </c>
      <c r="P987" s="171">
        <v>2338</v>
      </c>
      <c r="Q987" s="171">
        <v>2352</v>
      </c>
      <c r="R987" s="171">
        <v>2352</v>
      </c>
      <c r="S987" s="171">
        <v>2352</v>
      </c>
      <c r="T987" s="171">
        <v>2352</v>
      </c>
      <c r="U987" s="171">
        <v>2352.1</v>
      </c>
      <c r="V987" s="171">
        <v>2352.1</v>
      </c>
      <c r="W987" s="171">
        <v>1950.7</v>
      </c>
      <c r="X987" s="171">
        <v>1874.1</v>
      </c>
      <c r="Y987" s="171">
        <v>1874.1</v>
      </c>
      <c r="Z987" s="171">
        <v>1930.4</v>
      </c>
      <c r="AA987" s="171">
        <v>1876</v>
      </c>
      <c r="AB987" s="171">
        <v>1874.1</v>
      </c>
      <c r="AC987" s="171">
        <v>1876</v>
      </c>
      <c r="AD987" s="171">
        <v>1642.1</v>
      </c>
      <c r="AE987" s="171">
        <v>1642.2</v>
      </c>
      <c r="AF987" s="171">
        <v>1642.1</v>
      </c>
      <c r="AG987" s="171" t="s">
        <v>310</v>
      </c>
      <c r="AL987"/>
    </row>
    <row r="988" spans="1:38" s="171" customFormat="1" ht="15">
      <c r="A988" s="171" t="s">
        <v>479</v>
      </c>
      <c r="B988" s="171" t="s">
        <v>309</v>
      </c>
      <c r="C988" s="171" t="s">
        <v>310</v>
      </c>
      <c r="D988" s="171" t="s">
        <v>310</v>
      </c>
      <c r="E988" s="171" t="s">
        <v>310</v>
      </c>
      <c r="F988" s="171" t="s">
        <v>310</v>
      </c>
      <c r="G988" s="171" t="s">
        <v>310</v>
      </c>
      <c r="H988" s="171" t="s">
        <v>310</v>
      </c>
      <c r="I988" s="171" t="s">
        <v>310</v>
      </c>
      <c r="J988" s="171" t="s">
        <v>310</v>
      </c>
      <c r="K988" s="171" t="s">
        <v>310</v>
      </c>
      <c r="L988" s="171" t="s">
        <v>310</v>
      </c>
      <c r="M988" s="171">
        <v>749.4</v>
      </c>
      <c r="N988" s="171">
        <v>801.2</v>
      </c>
      <c r="O988" s="171">
        <v>507.3</v>
      </c>
      <c r="P988" s="171">
        <v>395.3</v>
      </c>
      <c r="Q988" s="171">
        <v>459.1</v>
      </c>
      <c r="R988" s="171">
        <v>459</v>
      </c>
      <c r="S988" s="171">
        <v>481.3</v>
      </c>
      <c r="T988" s="171">
        <v>686.4</v>
      </c>
      <c r="U988" s="171">
        <v>605.20000000000005</v>
      </c>
      <c r="V988" s="171">
        <v>649.4</v>
      </c>
      <c r="W988" s="171">
        <v>542.5</v>
      </c>
      <c r="X988" s="171">
        <v>533.6</v>
      </c>
      <c r="Y988" s="171">
        <v>515.4</v>
      </c>
      <c r="Z988" s="171">
        <v>483.2</v>
      </c>
      <c r="AA988" s="171">
        <v>671.1</v>
      </c>
      <c r="AB988" s="171">
        <v>767.8</v>
      </c>
      <c r="AC988" s="171">
        <v>436.4</v>
      </c>
      <c r="AD988" s="171">
        <v>552.79999999999995</v>
      </c>
      <c r="AE988" s="171">
        <v>572.70000000000005</v>
      </c>
      <c r="AF988" s="171">
        <v>576.20000000000005</v>
      </c>
      <c r="AG988" s="171" t="s">
        <v>310</v>
      </c>
      <c r="AL988"/>
    </row>
    <row r="989" spans="1:38" s="171" customFormat="1" ht="15">
      <c r="A989" s="171" t="s">
        <v>479</v>
      </c>
      <c r="B989" s="171" t="s">
        <v>311</v>
      </c>
      <c r="C989" s="171" t="s">
        <v>310</v>
      </c>
      <c r="D989" s="171" t="s">
        <v>310</v>
      </c>
      <c r="E989" s="171" t="s">
        <v>310</v>
      </c>
      <c r="F989" s="171" t="s">
        <v>310</v>
      </c>
      <c r="G989" s="171" t="s">
        <v>310</v>
      </c>
      <c r="H989" s="171" t="s">
        <v>310</v>
      </c>
      <c r="I989" s="171" t="s">
        <v>310</v>
      </c>
      <c r="J989" s="171" t="s">
        <v>310</v>
      </c>
      <c r="K989" s="171" t="s">
        <v>310</v>
      </c>
      <c r="L989" s="171" t="s">
        <v>310</v>
      </c>
      <c r="M989" s="171">
        <v>0</v>
      </c>
      <c r="N989" s="171">
        <v>0</v>
      </c>
      <c r="O989" s="171">
        <v>0</v>
      </c>
      <c r="P989" s="171">
        <v>0</v>
      </c>
      <c r="Q989" s="171">
        <v>0</v>
      </c>
      <c r="R989" s="171">
        <v>0</v>
      </c>
      <c r="S989" s="171">
        <v>0</v>
      </c>
      <c r="T989" s="171">
        <v>0</v>
      </c>
      <c r="U989" s="171">
        <v>0</v>
      </c>
      <c r="V989" s="171">
        <v>0</v>
      </c>
      <c r="W989" s="171">
        <v>0</v>
      </c>
      <c r="X989" s="171">
        <v>0</v>
      </c>
      <c r="Y989" s="171">
        <v>0</v>
      </c>
      <c r="Z989" s="171">
        <v>0</v>
      </c>
      <c r="AA989" s="171">
        <v>0</v>
      </c>
      <c r="AB989" s="171">
        <v>0</v>
      </c>
      <c r="AC989" s="171">
        <v>0</v>
      </c>
      <c r="AD989" s="171">
        <v>0</v>
      </c>
      <c r="AE989" s="171">
        <v>0</v>
      </c>
      <c r="AF989" s="171">
        <v>0</v>
      </c>
      <c r="AG989" s="171" t="s">
        <v>310</v>
      </c>
      <c r="AL989"/>
    </row>
    <row r="990" spans="1:38" s="171" customFormat="1" ht="15">
      <c r="A990" s="171" t="s">
        <v>479</v>
      </c>
      <c r="B990" s="171" t="s">
        <v>313</v>
      </c>
      <c r="C990" s="171" t="s">
        <v>310</v>
      </c>
      <c r="D990" s="171" t="s">
        <v>310</v>
      </c>
      <c r="E990" s="171" t="s">
        <v>310</v>
      </c>
      <c r="F990" s="171" t="s">
        <v>310</v>
      </c>
      <c r="G990" s="171" t="s">
        <v>310</v>
      </c>
      <c r="H990" s="171" t="s">
        <v>310</v>
      </c>
      <c r="I990" s="171" t="s">
        <v>310</v>
      </c>
      <c r="J990" s="171" t="s">
        <v>310</v>
      </c>
      <c r="K990" s="171" t="s">
        <v>310</v>
      </c>
      <c r="L990" s="171" t="s">
        <v>310</v>
      </c>
      <c r="M990" s="171">
        <v>1179.9000000000001</v>
      </c>
      <c r="N990" s="171">
        <v>1231.8</v>
      </c>
      <c r="O990" s="171">
        <v>1050.5999999999999</v>
      </c>
      <c r="P990" s="171">
        <v>966</v>
      </c>
      <c r="Q990" s="171">
        <v>987.3</v>
      </c>
      <c r="R990" s="171">
        <v>1013.7</v>
      </c>
      <c r="S990" s="171">
        <v>1046.9000000000001</v>
      </c>
      <c r="T990" s="171">
        <v>1285.3</v>
      </c>
      <c r="U990" s="171">
        <v>1172.4000000000001</v>
      </c>
      <c r="V990" s="171">
        <v>1212.5999999999999</v>
      </c>
      <c r="W990" s="171">
        <v>1209.2</v>
      </c>
      <c r="X990" s="171">
        <v>1210.5999999999999</v>
      </c>
      <c r="Y990" s="171">
        <v>1293.3</v>
      </c>
      <c r="Z990" s="171">
        <v>799.8</v>
      </c>
      <c r="AA990" s="171">
        <v>1407.2</v>
      </c>
      <c r="AB990" s="171">
        <v>1445.1</v>
      </c>
      <c r="AC990" s="171">
        <v>965.7</v>
      </c>
      <c r="AD990" s="171">
        <v>1023.2</v>
      </c>
      <c r="AE990" s="171">
        <v>946.1</v>
      </c>
      <c r="AF990" s="171">
        <v>941.9</v>
      </c>
      <c r="AG990" s="171" t="s">
        <v>310</v>
      </c>
      <c r="AL990"/>
    </row>
    <row r="991" spans="1:38" s="171" customFormat="1" ht="15">
      <c r="A991" s="171" t="s">
        <v>479</v>
      </c>
      <c r="B991" s="171" t="s">
        <v>28</v>
      </c>
      <c r="C991" s="171" t="s">
        <v>310</v>
      </c>
      <c r="D991" s="171" t="s">
        <v>310</v>
      </c>
      <c r="E991" s="171" t="s">
        <v>310</v>
      </c>
      <c r="F991" s="171" t="s">
        <v>310</v>
      </c>
      <c r="G991" s="171" t="s">
        <v>310</v>
      </c>
      <c r="H991" s="171" t="s">
        <v>310</v>
      </c>
      <c r="I991" s="171" t="s">
        <v>310</v>
      </c>
      <c r="J991" s="171" t="s">
        <v>310</v>
      </c>
      <c r="K991" s="171" t="s">
        <v>310</v>
      </c>
      <c r="L991" s="171" t="s">
        <v>310</v>
      </c>
      <c r="M991" s="171">
        <v>0</v>
      </c>
      <c r="N991" s="171">
        <v>0</v>
      </c>
      <c r="O991" s="171">
        <v>0</v>
      </c>
      <c r="P991" s="171">
        <v>0</v>
      </c>
      <c r="Q991" s="171">
        <v>0</v>
      </c>
      <c r="R991" s="171">
        <v>0</v>
      </c>
      <c r="S991" s="171">
        <v>0</v>
      </c>
      <c r="T991" s="171">
        <v>0</v>
      </c>
      <c r="U991" s="171">
        <v>0</v>
      </c>
      <c r="V991" s="171">
        <v>0</v>
      </c>
      <c r="W991" s="171">
        <v>0</v>
      </c>
      <c r="X991" s="171">
        <v>0</v>
      </c>
      <c r="Y991" s="171">
        <v>0</v>
      </c>
      <c r="Z991" s="171">
        <v>0</v>
      </c>
      <c r="AA991" s="171">
        <v>0</v>
      </c>
      <c r="AB991" s="171">
        <v>0</v>
      </c>
      <c r="AC991" s="171">
        <v>0</v>
      </c>
      <c r="AD991" s="171">
        <v>0</v>
      </c>
      <c r="AE991" s="171">
        <v>0</v>
      </c>
      <c r="AF991" s="171">
        <v>0</v>
      </c>
      <c r="AG991" s="171" t="s">
        <v>310</v>
      </c>
      <c r="AL991"/>
    </row>
    <row r="992" spans="1:38" s="171" customFormat="1" ht="15">
      <c r="A992" s="171" t="s">
        <v>479</v>
      </c>
      <c r="B992" s="171" t="s">
        <v>316</v>
      </c>
      <c r="C992" s="171" t="s">
        <v>310</v>
      </c>
      <c r="D992" s="171" t="s">
        <v>310</v>
      </c>
      <c r="E992" s="171" t="s">
        <v>310</v>
      </c>
      <c r="F992" s="171" t="s">
        <v>310</v>
      </c>
      <c r="G992" s="171" t="s">
        <v>310</v>
      </c>
      <c r="H992" s="171" t="s">
        <v>310</v>
      </c>
      <c r="I992" s="171" t="s">
        <v>310</v>
      </c>
      <c r="J992" s="171" t="s">
        <v>310</v>
      </c>
      <c r="K992" s="171" t="s">
        <v>310</v>
      </c>
      <c r="L992" s="171" t="s">
        <v>310</v>
      </c>
      <c r="M992" s="171">
        <v>0</v>
      </c>
      <c r="N992" s="171">
        <v>0</v>
      </c>
      <c r="O992" s="171">
        <v>0</v>
      </c>
      <c r="P992" s="171">
        <v>0</v>
      </c>
      <c r="Q992" s="171">
        <v>0</v>
      </c>
      <c r="R992" s="171">
        <v>0</v>
      </c>
      <c r="S992" s="171">
        <v>0</v>
      </c>
      <c r="T992" s="171">
        <v>0</v>
      </c>
      <c r="U992" s="171">
        <v>0</v>
      </c>
      <c r="V992" s="171">
        <v>0</v>
      </c>
      <c r="W992" s="171">
        <v>0</v>
      </c>
      <c r="X992" s="171">
        <v>0</v>
      </c>
      <c r="Y992" s="171">
        <v>0</v>
      </c>
      <c r="Z992" s="171">
        <v>0</v>
      </c>
      <c r="AA992" s="171">
        <v>0</v>
      </c>
      <c r="AB992" s="171">
        <v>0</v>
      </c>
      <c r="AC992" s="171">
        <v>0</v>
      </c>
      <c r="AD992" s="171">
        <v>0</v>
      </c>
      <c r="AE992" s="171">
        <v>0</v>
      </c>
      <c r="AF992" s="171">
        <v>0</v>
      </c>
      <c r="AG992" s="171" t="s">
        <v>310</v>
      </c>
      <c r="AL992"/>
    </row>
    <row r="993" spans="1:38" s="171" customFormat="1" ht="15">
      <c r="A993" s="171" t="s">
        <v>479</v>
      </c>
      <c r="B993" s="171" t="s">
        <v>318</v>
      </c>
      <c r="C993" s="171" t="s">
        <v>310</v>
      </c>
      <c r="D993" s="171" t="s">
        <v>310</v>
      </c>
      <c r="E993" s="171" t="s">
        <v>310</v>
      </c>
      <c r="F993" s="171" t="s">
        <v>310</v>
      </c>
      <c r="G993" s="171" t="s">
        <v>310</v>
      </c>
      <c r="H993" s="171" t="s">
        <v>310</v>
      </c>
      <c r="I993" s="171" t="s">
        <v>310</v>
      </c>
      <c r="J993" s="171" t="s">
        <v>310</v>
      </c>
      <c r="K993" s="171" t="s">
        <v>310</v>
      </c>
      <c r="L993" s="171" t="s">
        <v>310</v>
      </c>
      <c r="M993" s="171">
        <v>3803.7</v>
      </c>
      <c r="N993" s="171">
        <v>3900.6</v>
      </c>
      <c r="O993" s="171">
        <v>3997.5</v>
      </c>
      <c r="P993" s="171">
        <v>4094.5</v>
      </c>
      <c r="Q993" s="171">
        <v>4197.8</v>
      </c>
      <c r="R993" s="171">
        <v>4307.7</v>
      </c>
      <c r="S993" s="171">
        <v>4426.2</v>
      </c>
      <c r="T993" s="171">
        <v>4551.1000000000004</v>
      </c>
      <c r="U993" s="171">
        <v>4682.5</v>
      </c>
      <c r="V993" s="171">
        <v>4818.2</v>
      </c>
      <c r="W993" s="171">
        <v>4958.2</v>
      </c>
      <c r="X993" s="171">
        <v>5102.5</v>
      </c>
      <c r="Y993" s="171">
        <v>5251.1</v>
      </c>
      <c r="Z993" s="171">
        <v>5401.9</v>
      </c>
      <c r="AA993" s="171">
        <v>5554.8</v>
      </c>
      <c r="AB993" s="171">
        <v>5251.8</v>
      </c>
      <c r="AC993" s="171">
        <v>4980.1000000000004</v>
      </c>
      <c r="AD993" s="171">
        <v>4939.3</v>
      </c>
      <c r="AE993" s="171">
        <v>4513.3</v>
      </c>
      <c r="AF993" s="171">
        <v>4513.3</v>
      </c>
      <c r="AG993" s="171" t="s">
        <v>310</v>
      </c>
      <c r="AL993"/>
    </row>
    <row r="994" spans="1:38" s="171" customFormat="1" ht="15">
      <c r="A994" s="171" t="s">
        <v>480</v>
      </c>
      <c r="B994" s="171" t="s">
        <v>309</v>
      </c>
      <c r="C994" s="171">
        <v>1122.2</v>
      </c>
      <c r="D994" s="171">
        <v>1124.2</v>
      </c>
      <c r="E994" s="171">
        <v>1112.5999999999999</v>
      </c>
      <c r="F994" s="171">
        <v>1117.9000000000001</v>
      </c>
      <c r="G994" s="171">
        <v>1114</v>
      </c>
      <c r="H994" s="171">
        <v>1119</v>
      </c>
      <c r="I994" s="171">
        <v>1112.0999999999999</v>
      </c>
      <c r="J994" s="171">
        <v>1109.7</v>
      </c>
      <c r="K994" s="171">
        <v>1111.5</v>
      </c>
      <c r="L994" s="171">
        <v>1114.4000000000001</v>
      </c>
      <c r="M994" s="171">
        <v>1112</v>
      </c>
      <c r="N994" s="171">
        <v>1114.7</v>
      </c>
      <c r="O994" s="171">
        <v>1102.8</v>
      </c>
      <c r="P994" s="171">
        <v>1115.5</v>
      </c>
      <c r="Q994" s="171">
        <v>1111.0999999999999</v>
      </c>
      <c r="R994" s="171">
        <v>1103.3</v>
      </c>
      <c r="S994" s="171">
        <v>1114.5999999999999</v>
      </c>
      <c r="T994" s="171">
        <v>1112</v>
      </c>
      <c r="U994" s="171">
        <v>1107.3</v>
      </c>
      <c r="V994" s="171">
        <v>1108.9000000000001</v>
      </c>
      <c r="W994" s="171">
        <v>1109.0999999999999</v>
      </c>
      <c r="X994" s="171">
        <v>1108.3</v>
      </c>
      <c r="Y994" s="171">
        <v>1113.4000000000001</v>
      </c>
      <c r="Z994" s="171">
        <v>1060.4000000000001</v>
      </c>
      <c r="AA994" s="171">
        <v>1059.8</v>
      </c>
      <c r="AB994" s="171">
        <v>1017.1</v>
      </c>
      <c r="AC994" s="171">
        <v>956.3</v>
      </c>
      <c r="AD994" s="171">
        <v>984.8</v>
      </c>
      <c r="AE994" s="171">
        <v>954.3</v>
      </c>
      <c r="AF994" s="171">
        <v>958.6</v>
      </c>
      <c r="AG994" s="171" t="s">
        <v>310</v>
      </c>
      <c r="AL994"/>
    </row>
    <row r="995" spans="1:38" s="171" customFormat="1" ht="15">
      <c r="A995" s="171" t="s">
        <v>480</v>
      </c>
      <c r="B995" s="171" t="s">
        <v>311</v>
      </c>
      <c r="C995" s="171">
        <v>0</v>
      </c>
      <c r="D995" s="171">
        <v>0</v>
      </c>
      <c r="E995" s="171">
        <v>0</v>
      </c>
      <c r="F995" s="171">
        <v>0</v>
      </c>
      <c r="G995" s="171">
        <v>0</v>
      </c>
      <c r="H995" s="171">
        <v>0</v>
      </c>
      <c r="I995" s="171">
        <v>0</v>
      </c>
      <c r="J995" s="171">
        <v>0</v>
      </c>
      <c r="K995" s="171">
        <v>0</v>
      </c>
      <c r="L995" s="171">
        <v>0</v>
      </c>
      <c r="M995" s="171">
        <v>0</v>
      </c>
      <c r="N995" s="171">
        <v>0</v>
      </c>
      <c r="O995" s="171">
        <v>0</v>
      </c>
      <c r="P995" s="171">
        <v>0</v>
      </c>
      <c r="Q995" s="171">
        <v>0</v>
      </c>
      <c r="R995" s="171">
        <v>0</v>
      </c>
      <c r="S995" s="171">
        <v>0</v>
      </c>
      <c r="T995" s="171">
        <v>0</v>
      </c>
      <c r="U995" s="171">
        <v>0</v>
      </c>
      <c r="V995" s="171">
        <v>0</v>
      </c>
      <c r="W995" s="171">
        <v>0</v>
      </c>
      <c r="X995" s="171">
        <v>0</v>
      </c>
      <c r="Y995" s="171">
        <v>0</v>
      </c>
      <c r="Z995" s="171">
        <v>0</v>
      </c>
      <c r="AA995" s="171">
        <v>0</v>
      </c>
      <c r="AB995" s="171">
        <v>0</v>
      </c>
      <c r="AC995" s="171">
        <v>0</v>
      </c>
      <c r="AD995" s="171">
        <v>0</v>
      </c>
      <c r="AE995" s="171">
        <v>0</v>
      </c>
      <c r="AF995" s="171">
        <v>0</v>
      </c>
      <c r="AG995" s="171" t="s">
        <v>310</v>
      </c>
      <c r="AL995"/>
    </row>
    <row r="996" spans="1:38" s="171" customFormat="1" ht="15">
      <c r="A996" s="171" t="s">
        <v>480</v>
      </c>
      <c r="B996" s="171" t="s">
        <v>313</v>
      </c>
      <c r="C996" s="171">
        <v>1122.2</v>
      </c>
      <c r="D996" s="171">
        <v>1124.2</v>
      </c>
      <c r="E996" s="171">
        <v>1112.5999999999999</v>
      </c>
      <c r="F996" s="171">
        <v>1117.9000000000001</v>
      </c>
      <c r="G996" s="171">
        <v>1114</v>
      </c>
      <c r="H996" s="171">
        <v>1119</v>
      </c>
      <c r="I996" s="171">
        <v>1112.0999999999999</v>
      </c>
      <c r="J996" s="171">
        <v>1109.7</v>
      </c>
      <c r="K996" s="171">
        <v>1111.5</v>
      </c>
      <c r="L996" s="171">
        <v>1114.4000000000001</v>
      </c>
      <c r="M996" s="171">
        <v>1112</v>
      </c>
      <c r="N996" s="171">
        <v>1114.7</v>
      </c>
      <c r="O996" s="171">
        <v>1102.8</v>
      </c>
      <c r="P996" s="171">
        <v>1115.5</v>
      </c>
      <c r="Q996" s="171">
        <v>1111.0999999999999</v>
      </c>
      <c r="R996" s="171">
        <v>1103.3</v>
      </c>
      <c r="S996" s="171">
        <v>1114.5999999999999</v>
      </c>
      <c r="T996" s="171">
        <v>1112</v>
      </c>
      <c r="U996" s="171">
        <v>1107.3</v>
      </c>
      <c r="V996" s="171">
        <v>1108.9000000000001</v>
      </c>
      <c r="W996" s="171">
        <v>1109.0999999999999</v>
      </c>
      <c r="X996" s="171">
        <v>1108.3</v>
      </c>
      <c r="Y996" s="171">
        <v>1113.4000000000001</v>
      </c>
      <c r="Z996" s="171">
        <v>1113.9000000000001</v>
      </c>
      <c r="AA996" s="171">
        <v>1110.5</v>
      </c>
      <c r="AB996" s="171">
        <v>1113</v>
      </c>
      <c r="AC996" s="171">
        <v>1112.8</v>
      </c>
      <c r="AD996" s="171">
        <v>1110.9000000000001</v>
      </c>
      <c r="AE996" s="171">
        <v>1110.9000000000001</v>
      </c>
      <c r="AF996" s="171">
        <v>1110.9000000000001</v>
      </c>
      <c r="AG996" s="171" t="s">
        <v>310</v>
      </c>
      <c r="AL996"/>
    </row>
    <row r="997" spans="1:38" s="171" customFormat="1" ht="15">
      <c r="A997" s="171" t="s">
        <v>480</v>
      </c>
      <c r="B997" s="171" t="s">
        <v>28</v>
      </c>
      <c r="C997" s="171">
        <v>0</v>
      </c>
      <c r="D997" s="171">
        <v>0</v>
      </c>
      <c r="E997" s="171">
        <v>0</v>
      </c>
      <c r="F997" s="171">
        <v>0</v>
      </c>
      <c r="G997" s="171">
        <v>0</v>
      </c>
      <c r="H997" s="171">
        <v>0</v>
      </c>
      <c r="I997" s="171">
        <v>0</v>
      </c>
      <c r="J997" s="171">
        <v>0</v>
      </c>
      <c r="K997" s="171">
        <v>0</v>
      </c>
      <c r="L997" s="171">
        <v>0</v>
      </c>
      <c r="M997" s="171">
        <v>0</v>
      </c>
      <c r="N997" s="171">
        <v>0</v>
      </c>
      <c r="O997" s="171">
        <v>0</v>
      </c>
      <c r="P997" s="171">
        <v>0</v>
      </c>
      <c r="Q997" s="171">
        <v>0</v>
      </c>
      <c r="R997" s="171">
        <v>0</v>
      </c>
      <c r="S997" s="171">
        <v>0</v>
      </c>
      <c r="T997" s="171">
        <v>0</v>
      </c>
      <c r="U997" s="171">
        <v>0</v>
      </c>
      <c r="V997" s="171">
        <v>0</v>
      </c>
      <c r="W997" s="171">
        <v>0</v>
      </c>
      <c r="X997" s="171">
        <v>0</v>
      </c>
      <c r="Y997" s="171">
        <v>0</v>
      </c>
      <c r="Z997" s="171">
        <v>0</v>
      </c>
      <c r="AA997" s="171">
        <v>0</v>
      </c>
      <c r="AB997" s="171">
        <v>0</v>
      </c>
      <c r="AC997" s="171">
        <v>0</v>
      </c>
      <c r="AD997" s="171">
        <v>0</v>
      </c>
      <c r="AE997" s="171">
        <v>0</v>
      </c>
      <c r="AF997" s="171">
        <v>0</v>
      </c>
      <c r="AG997" s="171" t="s">
        <v>310</v>
      </c>
      <c r="AL997"/>
    </row>
    <row r="998" spans="1:38" s="171" customFormat="1" ht="15">
      <c r="A998" s="171" t="s">
        <v>480</v>
      </c>
      <c r="B998" s="171" t="s">
        <v>316</v>
      </c>
      <c r="C998" s="171">
        <v>0</v>
      </c>
      <c r="D998" s="171">
        <v>0</v>
      </c>
      <c r="E998" s="171">
        <v>0</v>
      </c>
      <c r="F998" s="171">
        <v>0</v>
      </c>
      <c r="G998" s="171">
        <v>0</v>
      </c>
      <c r="H998" s="171">
        <v>0</v>
      </c>
      <c r="I998" s="171">
        <v>0</v>
      </c>
      <c r="J998" s="171">
        <v>0</v>
      </c>
      <c r="K998" s="171">
        <v>0</v>
      </c>
      <c r="L998" s="171">
        <v>0</v>
      </c>
      <c r="M998" s="171">
        <v>0</v>
      </c>
      <c r="N998" s="171">
        <v>0</v>
      </c>
      <c r="O998" s="171">
        <v>0</v>
      </c>
      <c r="P998" s="171">
        <v>0</v>
      </c>
      <c r="Q998" s="171">
        <v>0</v>
      </c>
      <c r="R998" s="171">
        <v>0</v>
      </c>
      <c r="S998" s="171">
        <v>0</v>
      </c>
      <c r="T998" s="171">
        <v>0</v>
      </c>
      <c r="U998" s="171">
        <v>0</v>
      </c>
      <c r="V998" s="171">
        <v>0</v>
      </c>
      <c r="W998" s="171">
        <v>0</v>
      </c>
      <c r="X998" s="171">
        <v>0</v>
      </c>
      <c r="Y998" s="171">
        <v>0</v>
      </c>
      <c r="Z998" s="171">
        <v>0</v>
      </c>
      <c r="AA998" s="171">
        <v>0</v>
      </c>
      <c r="AB998" s="171">
        <v>0</v>
      </c>
      <c r="AC998" s="171">
        <v>0</v>
      </c>
      <c r="AD998" s="171">
        <v>0</v>
      </c>
      <c r="AE998" s="171">
        <v>0</v>
      </c>
      <c r="AF998" s="171">
        <v>0</v>
      </c>
      <c r="AG998" s="171" t="s">
        <v>310</v>
      </c>
      <c r="AL998"/>
    </row>
    <row r="999" spans="1:38" s="171" customFormat="1" ht="15">
      <c r="A999" s="171" t="s">
        <v>480</v>
      </c>
      <c r="B999" s="171" t="s">
        <v>318</v>
      </c>
      <c r="C999" s="171">
        <v>0</v>
      </c>
      <c r="D999" s="171">
        <v>0</v>
      </c>
      <c r="E999" s="171">
        <v>0</v>
      </c>
      <c r="F999" s="171">
        <v>0</v>
      </c>
      <c r="G999" s="171">
        <v>0</v>
      </c>
      <c r="H999" s="171">
        <v>0</v>
      </c>
      <c r="I999" s="171">
        <v>0</v>
      </c>
      <c r="J999" s="171">
        <v>0</v>
      </c>
      <c r="K999" s="171">
        <v>0</v>
      </c>
      <c r="L999" s="171">
        <v>0</v>
      </c>
      <c r="M999" s="171">
        <v>0</v>
      </c>
      <c r="N999" s="171">
        <v>0</v>
      </c>
      <c r="O999" s="171">
        <v>0</v>
      </c>
      <c r="P999" s="171">
        <v>0</v>
      </c>
      <c r="Q999" s="171">
        <v>0</v>
      </c>
      <c r="R999" s="171">
        <v>0</v>
      </c>
      <c r="S999" s="171">
        <v>0</v>
      </c>
      <c r="T999" s="171">
        <v>0</v>
      </c>
      <c r="U999" s="171">
        <v>0</v>
      </c>
      <c r="V999" s="171">
        <v>0</v>
      </c>
      <c r="W999" s="171">
        <v>0</v>
      </c>
      <c r="X999" s="171">
        <v>0</v>
      </c>
      <c r="Y999" s="171">
        <v>0</v>
      </c>
      <c r="Z999" s="171">
        <v>0</v>
      </c>
      <c r="AA999" s="171">
        <v>0</v>
      </c>
      <c r="AB999" s="171">
        <v>0</v>
      </c>
      <c r="AC999" s="171">
        <v>0</v>
      </c>
      <c r="AD999" s="171">
        <v>0</v>
      </c>
      <c r="AE999" s="171">
        <v>0</v>
      </c>
      <c r="AF999" s="171">
        <v>0</v>
      </c>
      <c r="AG999" s="171" t="s">
        <v>310</v>
      </c>
      <c r="AL999"/>
    </row>
    <row r="1000" spans="1:38" s="171" customFormat="1" ht="15">
      <c r="A1000" s="171" t="s">
        <v>481</v>
      </c>
      <c r="B1000" s="171" t="s">
        <v>309</v>
      </c>
      <c r="C1000" s="171">
        <v>0</v>
      </c>
      <c r="D1000" s="171">
        <v>0</v>
      </c>
      <c r="E1000" s="171">
        <v>0</v>
      </c>
      <c r="F1000" s="171">
        <v>0</v>
      </c>
      <c r="G1000" s="171" t="s">
        <v>310</v>
      </c>
      <c r="H1000" s="171" t="s">
        <v>310</v>
      </c>
      <c r="I1000" s="171" t="s">
        <v>310</v>
      </c>
      <c r="J1000" s="171" t="s">
        <v>310</v>
      </c>
      <c r="K1000" s="171" t="s">
        <v>310</v>
      </c>
      <c r="L1000" s="171" t="s">
        <v>310</v>
      </c>
      <c r="M1000" s="171" t="s">
        <v>310</v>
      </c>
      <c r="N1000" s="171">
        <v>763.5</v>
      </c>
      <c r="O1000" s="171">
        <v>611.5</v>
      </c>
      <c r="P1000" s="171">
        <v>415.5</v>
      </c>
      <c r="Q1000" s="171">
        <v>677.4</v>
      </c>
      <c r="R1000" s="171">
        <v>731.7</v>
      </c>
      <c r="S1000" s="171">
        <v>610.5</v>
      </c>
      <c r="T1000" s="171">
        <v>691.7</v>
      </c>
      <c r="U1000" s="171">
        <v>671.2</v>
      </c>
      <c r="V1000" s="171">
        <v>683.3</v>
      </c>
      <c r="W1000" s="171">
        <v>648</v>
      </c>
      <c r="X1000" s="171">
        <v>688.4</v>
      </c>
      <c r="Y1000" s="171">
        <v>674.1</v>
      </c>
      <c r="Z1000" s="171">
        <v>675.5</v>
      </c>
      <c r="AA1000" s="171">
        <v>727.9</v>
      </c>
      <c r="AB1000" s="171">
        <v>499.4</v>
      </c>
      <c r="AC1000" s="171">
        <v>625.4</v>
      </c>
      <c r="AD1000" s="171">
        <v>676.6</v>
      </c>
      <c r="AE1000" s="171">
        <v>582.29999999999995</v>
      </c>
      <c r="AF1000" s="171">
        <v>575.6</v>
      </c>
      <c r="AG1000" s="171" t="s">
        <v>310</v>
      </c>
      <c r="AL1000"/>
    </row>
    <row r="1001" spans="1:38" s="171" customFormat="1" ht="15">
      <c r="A1001" s="171" t="s">
        <v>481</v>
      </c>
      <c r="B1001" s="171" t="s">
        <v>311</v>
      </c>
      <c r="C1001" s="171">
        <v>0</v>
      </c>
      <c r="D1001" s="171">
        <v>0</v>
      </c>
      <c r="E1001" s="171">
        <v>0</v>
      </c>
      <c r="F1001" s="171">
        <v>0</v>
      </c>
      <c r="G1001" s="171" t="s">
        <v>310</v>
      </c>
      <c r="H1001" s="171" t="s">
        <v>310</v>
      </c>
      <c r="I1001" s="171" t="s">
        <v>310</v>
      </c>
      <c r="J1001" s="171" t="s">
        <v>310</v>
      </c>
      <c r="K1001" s="171" t="s">
        <v>310</v>
      </c>
      <c r="L1001" s="171" t="s">
        <v>310</v>
      </c>
      <c r="M1001" s="171" t="s">
        <v>310</v>
      </c>
      <c r="N1001" s="171">
        <v>0</v>
      </c>
      <c r="O1001" s="171">
        <v>0</v>
      </c>
      <c r="P1001" s="171">
        <v>0</v>
      </c>
      <c r="Q1001" s="171">
        <v>0</v>
      </c>
      <c r="R1001" s="171">
        <v>0</v>
      </c>
      <c r="S1001" s="171">
        <v>0</v>
      </c>
      <c r="T1001" s="171">
        <v>0</v>
      </c>
      <c r="U1001" s="171">
        <v>0</v>
      </c>
      <c r="V1001" s="171">
        <v>0</v>
      </c>
      <c r="W1001" s="171">
        <v>0</v>
      </c>
      <c r="X1001" s="171">
        <v>0</v>
      </c>
      <c r="Y1001" s="171">
        <v>0</v>
      </c>
      <c r="Z1001" s="171">
        <v>0</v>
      </c>
      <c r="AA1001" s="171">
        <v>0</v>
      </c>
      <c r="AB1001" s="171">
        <v>0</v>
      </c>
      <c r="AC1001" s="171">
        <v>0</v>
      </c>
      <c r="AD1001" s="171">
        <v>0</v>
      </c>
      <c r="AE1001" s="171">
        <v>0</v>
      </c>
      <c r="AF1001" s="171">
        <v>0</v>
      </c>
      <c r="AG1001" s="171" t="s">
        <v>310</v>
      </c>
      <c r="AL1001"/>
    </row>
    <row r="1002" spans="1:38" s="171" customFormat="1" ht="15">
      <c r="A1002" s="171" t="s">
        <v>481</v>
      </c>
      <c r="B1002" s="171" t="s">
        <v>313</v>
      </c>
      <c r="C1002" s="171">
        <v>0</v>
      </c>
      <c r="D1002" s="171">
        <v>0</v>
      </c>
      <c r="E1002" s="171">
        <v>0</v>
      </c>
      <c r="F1002" s="171">
        <v>0</v>
      </c>
      <c r="G1002" s="171" t="s">
        <v>310</v>
      </c>
      <c r="H1002" s="171" t="s">
        <v>310</v>
      </c>
      <c r="I1002" s="171" t="s">
        <v>310</v>
      </c>
      <c r="J1002" s="171" t="s">
        <v>310</v>
      </c>
      <c r="K1002" s="171" t="s">
        <v>310</v>
      </c>
      <c r="L1002" s="171" t="s">
        <v>310</v>
      </c>
      <c r="M1002" s="171" t="s">
        <v>310</v>
      </c>
      <c r="N1002" s="171">
        <v>763.5</v>
      </c>
      <c r="O1002" s="171">
        <v>611.5</v>
      </c>
      <c r="P1002" s="171">
        <v>415.5</v>
      </c>
      <c r="Q1002" s="171">
        <v>677.4</v>
      </c>
      <c r="R1002" s="171">
        <v>731.7</v>
      </c>
      <c r="S1002" s="171">
        <v>610.5</v>
      </c>
      <c r="T1002" s="171">
        <v>691.7</v>
      </c>
      <c r="U1002" s="171">
        <v>671.2</v>
      </c>
      <c r="V1002" s="171">
        <v>683.3</v>
      </c>
      <c r="W1002" s="171">
        <v>648</v>
      </c>
      <c r="X1002" s="171">
        <v>688.4</v>
      </c>
      <c r="Y1002" s="171">
        <v>675.6</v>
      </c>
      <c r="Z1002" s="171">
        <v>678</v>
      </c>
      <c r="AA1002" s="171">
        <v>734.4</v>
      </c>
      <c r="AB1002" s="171">
        <v>508.3</v>
      </c>
      <c r="AC1002" s="171">
        <v>679.7</v>
      </c>
      <c r="AD1002" s="171">
        <v>738.2</v>
      </c>
      <c r="AE1002" s="171">
        <v>679.7</v>
      </c>
      <c r="AF1002" s="171">
        <v>675.8</v>
      </c>
      <c r="AG1002" s="171" t="s">
        <v>310</v>
      </c>
      <c r="AL1002"/>
    </row>
    <row r="1003" spans="1:38" s="171" customFormat="1" ht="15">
      <c r="A1003" s="171" t="s">
        <v>481</v>
      </c>
      <c r="B1003" s="171" t="s">
        <v>28</v>
      </c>
      <c r="C1003" s="171">
        <v>0</v>
      </c>
      <c r="D1003" s="171">
        <v>0</v>
      </c>
      <c r="E1003" s="171">
        <v>0</v>
      </c>
      <c r="F1003" s="171">
        <v>0</v>
      </c>
      <c r="G1003" s="171" t="s">
        <v>310</v>
      </c>
      <c r="H1003" s="171" t="s">
        <v>310</v>
      </c>
      <c r="I1003" s="171" t="s">
        <v>310</v>
      </c>
      <c r="J1003" s="171" t="s">
        <v>310</v>
      </c>
      <c r="K1003" s="171" t="s">
        <v>310</v>
      </c>
      <c r="L1003" s="171" t="s">
        <v>310</v>
      </c>
      <c r="M1003" s="171" t="s">
        <v>310</v>
      </c>
      <c r="N1003" s="171">
        <v>0</v>
      </c>
      <c r="O1003" s="171">
        <v>0</v>
      </c>
      <c r="P1003" s="171">
        <v>0</v>
      </c>
      <c r="Q1003" s="171">
        <v>0</v>
      </c>
      <c r="R1003" s="171">
        <v>0</v>
      </c>
      <c r="S1003" s="171">
        <v>0</v>
      </c>
      <c r="T1003" s="171">
        <v>0</v>
      </c>
      <c r="U1003" s="171">
        <v>0</v>
      </c>
      <c r="V1003" s="171">
        <v>0</v>
      </c>
      <c r="W1003" s="171">
        <v>0</v>
      </c>
      <c r="X1003" s="171">
        <v>0</v>
      </c>
      <c r="Y1003" s="171">
        <v>0</v>
      </c>
      <c r="Z1003" s="171">
        <v>0</v>
      </c>
      <c r="AA1003" s="171">
        <v>0</v>
      </c>
      <c r="AB1003" s="171">
        <v>0</v>
      </c>
      <c r="AC1003" s="171">
        <v>0</v>
      </c>
      <c r="AD1003" s="171">
        <v>0</v>
      </c>
      <c r="AE1003" s="171">
        <v>0</v>
      </c>
      <c r="AF1003" s="171">
        <v>0</v>
      </c>
      <c r="AG1003" s="171" t="s">
        <v>310</v>
      </c>
      <c r="AL1003"/>
    </row>
    <row r="1004" spans="1:38" s="171" customFormat="1" ht="15">
      <c r="A1004" s="171" t="s">
        <v>481</v>
      </c>
      <c r="B1004" s="171" t="s">
        <v>316</v>
      </c>
      <c r="C1004" s="171">
        <v>0</v>
      </c>
      <c r="D1004" s="171">
        <v>0</v>
      </c>
      <c r="E1004" s="171">
        <v>0</v>
      </c>
      <c r="F1004" s="171">
        <v>0</v>
      </c>
      <c r="G1004" s="171" t="s">
        <v>310</v>
      </c>
      <c r="H1004" s="171" t="s">
        <v>310</v>
      </c>
      <c r="I1004" s="171" t="s">
        <v>310</v>
      </c>
      <c r="J1004" s="171" t="s">
        <v>310</v>
      </c>
      <c r="K1004" s="171" t="s">
        <v>310</v>
      </c>
      <c r="L1004" s="171" t="s">
        <v>310</v>
      </c>
      <c r="M1004" s="171" t="s">
        <v>310</v>
      </c>
      <c r="N1004" s="171">
        <v>0</v>
      </c>
      <c r="O1004" s="171">
        <v>0</v>
      </c>
      <c r="P1004" s="171">
        <v>0</v>
      </c>
      <c r="Q1004" s="171">
        <v>0</v>
      </c>
      <c r="R1004" s="171">
        <v>0</v>
      </c>
      <c r="S1004" s="171">
        <v>0</v>
      </c>
      <c r="T1004" s="171">
        <v>0</v>
      </c>
      <c r="U1004" s="171">
        <v>0</v>
      </c>
      <c r="V1004" s="171">
        <v>0</v>
      </c>
      <c r="W1004" s="171">
        <v>0</v>
      </c>
      <c r="X1004" s="171">
        <v>0</v>
      </c>
      <c r="Y1004" s="171">
        <v>0</v>
      </c>
      <c r="Z1004" s="171">
        <v>0</v>
      </c>
      <c r="AA1004" s="171">
        <v>0</v>
      </c>
      <c r="AB1004" s="171">
        <v>0</v>
      </c>
      <c r="AC1004" s="171">
        <v>0</v>
      </c>
      <c r="AD1004" s="171">
        <v>0</v>
      </c>
      <c r="AE1004" s="171">
        <v>0</v>
      </c>
      <c r="AF1004" s="171">
        <v>0</v>
      </c>
      <c r="AG1004" s="171" t="s">
        <v>310</v>
      </c>
      <c r="AL1004"/>
    </row>
    <row r="1005" spans="1:38" s="171" customFormat="1" ht="15">
      <c r="A1005" s="171" t="s">
        <v>481</v>
      </c>
      <c r="B1005" s="171" t="s">
        <v>318</v>
      </c>
      <c r="C1005" s="171">
        <v>0</v>
      </c>
      <c r="D1005" s="171">
        <v>0</v>
      </c>
      <c r="E1005" s="171">
        <v>0</v>
      </c>
      <c r="F1005" s="171">
        <v>0</v>
      </c>
      <c r="G1005" s="171" t="s">
        <v>310</v>
      </c>
      <c r="H1005" s="171" t="s">
        <v>310</v>
      </c>
      <c r="I1005" s="171" t="s">
        <v>310</v>
      </c>
      <c r="J1005" s="171" t="s">
        <v>310</v>
      </c>
      <c r="K1005" s="171" t="s">
        <v>310</v>
      </c>
      <c r="L1005" s="171" t="s">
        <v>310</v>
      </c>
      <c r="M1005" s="171" t="s">
        <v>310</v>
      </c>
      <c r="N1005" s="171">
        <v>0</v>
      </c>
      <c r="O1005" s="171">
        <v>0</v>
      </c>
      <c r="P1005" s="171">
        <v>0</v>
      </c>
      <c r="Q1005" s="171">
        <v>0</v>
      </c>
      <c r="R1005" s="171">
        <v>0</v>
      </c>
      <c r="S1005" s="171">
        <v>0</v>
      </c>
      <c r="T1005" s="171">
        <v>0</v>
      </c>
      <c r="U1005" s="171">
        <v>0</v>
      </c>
      <c r="V1005" s="171">
        <v>0</v>
      </c>
      <c r="W1005" s="171">
        <v>0</v>
      </c>
      <c r="X1005" s="171">
        <v>0</v>
      </c>
      <c r="Y1005" s="171">
        <v>0</v>
      </c>
      <c r="Z1005" s="171">
        <v>0</v>
      </c>
      <c r="AA1005" s="171">
        <v>0</v>
      </c>
      <c r="AB1005" s="171">
        <v>0</v>
      </c>
      <c r="AC1005" s="171">
        <v>0</v>
      </c>
      <c r="AD1005" s="171">
        <v>983</v>
      </c>
      <c r="AE1005" s="171">
        <v>983.1</v>
      </c>
      <c r="AF1005" s="171">
        <v>983.1</v>
      </c>
      <c r="AG1005" s="171" t="s">
        <v>310</v>
      </c>
      <c r="AL1005"/>
    </row>
    <row r="1006" spans="1:38" s="171" customFormat="1" ht="15">
      <c r="A1006" s="171" t="s">
        <v>482</v>
      </c>
      <c r="B1006" s="171" t="s">
        <v>309</v>
      </c>
      <c r="C1006" s="171">
        <v>0</v>
      </c>
      <c r="D1006" s="171">
        <v>0</v>
      </c>
      <c r="E1006" s="171">
        <v>0</v>
      </c>
      <c r="F1006" s="171">
        <v>0</v>
      </c>
      <c r="G1006" s="171">
        <v>0</v>
      </c>
      <c r="H1006" s="171">
        <v>0</v>
      </c>
      <c r="I1006" s="171">
        <v>0</v>
      </c>
      <c r="J1006" s="171">
        <v>0</v>
      </c>
      <c r="K1006" s="171">
        <v>0</v>
      </c>
      <c r="L1006" s="171">
        <v>0</v>
      </c>
      <c r="M1006" s="171">
        <v>1577.3</v>
      </c>
      <c r="N1006" s="171">
        <v>1871.9</v>
      </c>
      <c r="O1006" s="171">
        <v>2056.9</v>
      </c>
      <c r="P1006" s="171">
        <v>1434.2</v>
      </c>
      <c r="Q1006" s="171">
        <v>1856.7</v>
      </c>
      <c r="R1006" s="171">
        <v>1420</v>
      </c>
      <c r="S1006" s="171">
        <v>897.9</v>
      </c>
      <c r="T1006" s="171">
        <v>852.6</v>
      </c>
      <c r="U1006" s="171">
        <v>729.7</v>
      </c>
      <c r="V1006" s="171">
        <v>692.3</v>
      </c>
      <c r="W1006" s="171">
        <v>621.4</v>
      </c>
      <c r="X1006" s="171">
        <v>378.6</v>
      </c>
      <c r="Y1006" s="171">
        <v>404.2</v>
      </c>
      <c r="Z1006" s="171">
        <v>432.4</v>
      </c>
      <c r="AA1006" s="171">
        <v>311.10000000000002</v>
      </c>
      <c r="AB1006" s="171">
        <v>269.3</v>
      </c>
      <c r="AC1006" s="171">
        <v>289.3</v>
      </c>
      <c r="AD1006" s="171">
        <v>365.6</v>
      </c>
      <c r="AE1006" s="171">
        <v>370.4</v>
      </c>
      <c r="AF1006" s="171">
        <v>366.1</v>
      </c>
      <c r="AG1006" s="171" t="s">
        <v>310</v>
      </c>
      <c r="AL1006"/>
    </row>
    <row r="1007" spans="1:38" s="171" customFormat="1" ht="15">
      <c r="A1007" s="171" t="s">
        <v>482</v>
      </c>
      <c r="B1007" s="171" t="s">
        <v>311</v>
      </c>
      <c r="C1007" s="171">
        <v>0</v>
      </c>
      <c r="D1007" s="171">
        <v>0</v>
      </c>
      <c r="E1007" s="171">
        <v>0</v>
      </c>
      <c r="F1007" s="171">
        <v>0</v>
      </c>
      <c r="G1007" s="171">
        <v>0</v>
      </c>
      <c r="H1007" s="171">
        <v>0</v>
      </c>
      <c r="I1007" s="171">
        <v>0</v>
      </c>
      <c r="J1007" s="171">
        <v>0</v>
      </c>
      <c r="K1007" s="171">
        <v>0</v>
      </c>
      <c r="L1007" s="171">
        <v>0</v>
      </c>
      <c r="M1007" s="171">
        <v>0</v>
      </c>
      <c r="N1007" s="171">
        <v>0</v>
      </c>
      <c r="O1007" s="171">
        <v>0</v>
      </c>
      <c r="P1007" s="171">
        <v>0</v>
      </c>
      <c r="Q1007" s="171">
        <v>0</v>
      </c>
      <c r="R1007" s="171">
        <v>0</v>
      </c>
      <c r="S1007" s="171">
        <v>0</v>
      </c>
      <c r="T1007" s="171">
        <v>0</v>
      </c>
      <c r="U1007" s="171">
        <v>0</v>
      </c>
      <c r="V1007" s="171">
        <v>0</v>
      </c>
      <c r="W1007" s="171">
        <v>0</v>
      </c>
      <c r="X1007" s="171">
        <v>0</v>
      </c>
      <c r="Y1007" s="171">
        <v>0</v>
      </c>
      <c r="Z1007" s="171">
        <v>0</v>
      </c>
      <c r="AA1007" s="171">
        <v>0</v>
      </c>
      <c r="AB1007" s="171">
        <v>0</v>
      </c>
      <c r="AC1007" s="171">
        <v>0</v>
      </c>
      <c r="AD1007" s="171">
        <v>1908</v>
      </c>
      <c r="AE1007" s="171">
        <v>1908</v>
      </c>
      <c r="AF1007" s="171">
        <v>1908</v>
      </c>
      <c r="AG1007" s="171" t="s">
        <v>310</v>
      </c>
      <c r="AL1007"/>
    </row>
    <row r="1008" spans="1:38" s="171" customFormat="1" ht="15">
      <c r="A1008" s="171" t="s">
        <v>482</v>
      </c>
      <c r="B1008" s="171" t="s">
        <v>313</v>
      </c>
      <c r="C1008" s="171">
        <v>0</v>
      </c>
      <c r="D1008" s="171">
        <v>0</v>
      </c>
      <c r="E1008" s="171">
        <v>0</v>
      </c>
      <c r="F1008" s="171">
        <v>0</v>
      </c>
      <c r="G1008" s="171">
        <v>0</v>
      </c>
      <c r="H1008" s="171">
        <v>0</v>
      </c>
      <c r="I1008" s="171">
        <v>0</v>
      </c>
      <c r="J1008" s="171">
        <v>0</v>
      </c>
      <c r="K1008" s="171">
        <v>0</v>
      </c>
      <c r="L1008" s="171">
        <v>0</v>
      </c>
      <c r="M1008" s="171">
        <v>85173</v>
      </c>
      <c r="N1008" s="171">
        <v>170346</v>
      </c>
      <c r="O1008" s="171">
        <v>205694.2</v>
      </c>
      <c r="P1008" s="171">
        <v>86772</v>
      </c>
      <c r="Q1008" s="171">
        <v>33421.1</v>
      </c>
      <c r="R1008" s="171">
        <v>6316.6</v>
      </c>
      <c r="S1008" s="171">
        <v>2410.3000000000002</v>
      </c>
      <c r="T1008" s="171">
        <v>2320.9</v>
      </c>
      <c r="U1008" s="171">
        <v>2353.6</v>
      </c>
      <c r="V1008" s="171">
        <v>1994.8</v>
      </c>
      <c r="W1008" s="171">
        <v>1058.2</v>
      </c>
      <c r="X1008" s="171">
        <v>673.1</v>
      </c>
      <c r="Y1008" s="171">
        <v>767.5</v>
      </c>
      <c r="Z1008" s="171">
        <v>706.5</v>
      </c>
      <c r="AA1008" s="171">
        <v>547.9</v>
      </c>
      <c r="AB1008" s="171">
        <v>543.5</v>
      </c>
      <c r="AC1008" s="171">
        <v>531.79999999999995</v>
      </c>
      <c r="AD1008" s="171">
        <v>529.6</v>
      </c>
      <c r="AE1008" s="171">
        <v>529.6</v>
      </c>
      <c r="AF1008" s="171">
        <v>529.6</v>
      </c>
      <c r="AG1008" s="171" t="s">
        <v>310</v>
      </c>
      <c r="AL1008"/>
    </row>
    <row r="1009" spans="1:38" s="171" customFormat="1" ht="15">
      <c r="A1009" s="171" t="s">
        <v>482</v>
      </c>
      <c r="B1009" s="171" t="s">
        <v>28</v>
      </c>
      <c r="C1009" s="171">
        <v>0</v>
      </c>
      <c r="D1009" s="171">
        <v>0</v>
      </c>
      <c r="E1009" s="171">
        <v>0</v>
      </c>
      <c r="F1009" s="171">
        <v>0</v>
      </c>
      <c r="G1009" s="171">
        <v>0</v>
      </c>
      <c r="H1009" s="171">
        <v>0</v>
      </c>
      <c r="I1009" s="171">
        <v>0</v>
      </c>
      <c r="J1009" s="171">
        <v>0</v>
      </c>
      <c r="K1009" s="171">
        <v>0</v>
      </c>
      <c r="L1009" s="171">
        <v>0</v>
      </c>
      <c r="M1009" s="171">
        <v>0</v>
      </c>
      <c r="N1009" s="171">
        <v>0</v>
      </c>
      <c r="O1009" s="171">
        <v>0</v>
      </c>
      <c r="P1009" s="171">
        <v>0</v>
      </c>
      <c r="Q1009" s="171">
        <v>0</v>
      </c>
      <c r="R1009" s="171">
        <v>0</v>
      </c>
      <c r="S1009" s="171">
        <v>0</v>
      </c>
      <c r="T1009" s="171">
        <v>0</v>
      </c>
      <c r="U1009" s="171">
        <v>0</v>
      </c>
      <c r="V1009" s="171">
        <v>538.6</v>
      </c>
      <c r="W1009" s="171">
        <v>532.9</v>
      </c>
      <c r="X1009" s="171">
        <v>530.20000000000005</v>
      </c>
      <c r="Y1009" s="171">
        <v>510.5</v>
      </c>
      <c r="Z1009" s="171">
        <v>515</v>
      </c>
      <c r="AA1009" s="171">
        <v>508.1</v>
      </c>
      <c r="AB1009" s="171">
        <v>526.9</v>
      </c>
      <c r="AC1009" s="171">
        <v>528.9</v>
      </c>
      <c r="AD1009" s="171">
        <v>528.9</v>
      </c>
      <c r="AE1009" s="171">
        <v>528.9</v>
      </c>
      <c r="AF1009" s="171">
        <v>528.9</v>
      </c>
      <c r="AG1009" s="171" t="s">
        <v>310</v>
      </c>
      <c r="AL1009"/>
    </row>
    <row r="1010" spans="1:38" s="171" customFormat="1" ht="15">
      <c r="A1010" s="171" t="s">
        <v>482</v>
      </c>
      <c r="B1010" s="171" t="s">
        <v>316</v>
      </c>
      <c r="C1010" s="171">
        <v>0</v>
      </c>
      <c r="D1010" s="171">
        <v>0</v>
      </c>
      <c r="E1010" s="171">
        <v>0</v>
      </c>
      <c r="F1010" s="171">
        <v>0</v>
      </c>
      <c r="G1010" s="171">
        <v>0</v>
      </c>
      <c r="H1010" s="171">
        <v>0</v>
      </c>
      <c r="I1010" s="171">
        <v>0</v>
      </c>
      <c r="J1010" s="171">
        <v>0</v>
      </c>
      <c r="K1010" s="171">
        <v>0</v>
      </c>
      <c r="L1010" s="171">
        <v>0</v>
      </c>
      <c r="M1010" s="171">
        <v>0</v>
      </c>
      <c r="N1010" s="171">
        <v>0</v>
      </c>
      <c r="O1010" s="171">
        <v>0</v>
      </c>
      <c r="P1010" s="171">
        <v>0</v>
      </c>
      <c r="Q1010" s="171">
        <v>0</v>
      </c>
      <c r="R1010" s="171">
        <v>0</v>
      </c>
      <c r="S1010" s="171">
        <v>0</v>
      </c>
      <c r="T1010" s="171">
        <v>0</v>
      </c>
      <c r="U1010" s="171">
        <v>0</v>
      </c>
      <c r="V1010" s="171">
        <v>0</v>
      </c>
      <c r="W1010" s="171">
        <v>0</v>
      </c>
      <c r="X1010" s="171">
        <v>0</v>
      </c>
      <c r="Y1010" s="171">
        <v>0</v>
      </c>
      <c r="Z1010" s="171">
        <v>0</v>
      </c>
      <c r="AA1010" s="171">
        <v>0</v>
      </c>
      <c r="AB1010" s="171">
        <v>0</v>
      </c>
      <c r="AC1010" s="171">
        <v>0</v>
      </c>
      <c r="AD1010" s="171">
        <v>0</v>
      </c>
      <c r="AE1010" s="171">
        <v>0</v>
      </c>
      <c r="AF1010" s="171">
        <v>0</v>
      </c>
      <c r="AG1010" s="171" t="s">
        <v>310</v>
      </c>
      <c r="AL1010"/>
    </row>
    <row r="1011" spans="1:38" s="171" customFormat="1" ht="15">
      <c r="A1011" s="171" t="s">
        <v>482</v>
      </c>
      <c r="B1011" s="171" t="s">
        <v>318</v>
      </c>
      <c r="C1011" s="171">
        <v>0</v>
      </c>
      <c r="D1011" s="171">
        <v>0</v>
      </c>
      <c r="E1011" s="171">
        <v>0</v>
      </c>
      <c r="F1011" s="171">
        <v>0</v>
      </c>
      <c r="G1011" s="171">
        <v>0</v>
      </c>
      <c r="H1011" s="171">
        <v>0</v>
      </c>
      <c r="I1011" s="171">
        <v>0</v>
      </c>
      <c r="J1011" s="171">
        <v>0</v>
      </c>
      <c r="K1011" s="171">
        <v>0</v>
      </c>
      <c r="L1011" s="171">
        <v>0</v>
      </c>
      <c r="M1011" s="171">
        <v>784</v>
      </c>
      <c r="N1011" s="171">
        <v>784</v>
      </c>
      <c r="O1011" s="171">
        <v>784</v>
      </c>
      <c r="P1011" s="171">
        <v>784</v>
      </c>
      <c r="Q1011" s="171">
        <v>784</v>
      </c>
      <c r="R1011" s="171">
        <v>784</v>
      </c>
      <c r="S1011" s="171">
        <v>784</v>
      </c>
      <c r="T1011" s="171">
        <v>784</v>
      </c>
      <c r="U1011" s="171">
        <v>784</v>
      </c>
      <c r="V1011" s="171">
        <v>784</v>
      </c>
      <c r="W1011" s="171">
        <v>784</v>
      </c>
      <c r="X1011" s="171">
        <v>784</v>
      </c>
      <c r="Y1011" s="171">
        <v>784</v>
      </c>
      <c r="Z1011" s="171">
        <v>784</v>
      </c>
      <c r="AA1011" s="171">
        <v>784</v>
      </c>
      <c r="AB1011" s="171">
        <v>784</v>
      </c>
      <c r="AC1011" s="171">
        <v>784</v>
      </c>
      <c r="AD1011" s="171">
        <v>806.4</v>
      </c>
      <c r="AE1011" s="171">
        <v>806.4</v>
      </c>
      <c r="AF1011" s="171">
        <v>806.4</v>
      </c>
      <c r="AG1011" s="171" t="s">
        <v>310</v>
      </c>
      <c r="AL1011"/>
    </row>
    <row r="1012" spans="1:38" s="171" customFormat="1" ht="15">
      <c r="A1012" s="171" t="s">
        <v>483</v>
      </c>
      <c r="B1012" s="171" t="s">
        <v>309</v>
      </c>
      <c r="C1012" s="171">
        <v>4.0999999999999996</v>
      </c>
      <c r="D1012" s="171">
        <v>3.8</v>
      </c>
      <c r="E1012" s="171">
        <v>3.5</v>
      </c>
      <c r="F1012" s="171">
        <v>3.1</v>
      </c>
      <c r="G1012" s="171">
        <v>3</v>
      </c>
      <c r="H1012" s="171">
        <v>2.9</v>
      </c>
      <c r="I1012" s="171">
        <v>2.7</v>
      </c>
      <c r="J1012" s="171">
        <v>2.5</v>
      </c>
      <c r="K1012" s="171">
        <v>2.5</v>
      </c>
      <c r="L1012" s="171">
        <v>2.2999999999999998</v>
      </c>
      <c r="M1012" s="171">
        <v>2</v>
      </c>
      <c r="N1012" s="171">
        <v>2</v>
      </c>
      <c r="O1012" s="171">
        <v>1.9</v>
      </c>
      <c r="P1012" s="171">
        <v>1.8</v>
      </c>
      <c r="Q1012" s="171">
        <v>3.3</v>
      </c>
      <c r="R1012" s="171">
        <v>29.5</v>
      </c>
      <c r="S1012" s="171">
        <v>197.1</v>
      </c>
      <c r="T1012" s="171">
        <v>224.9</v>
      </c>
      <c r="U1012" s="171">
        <v>204.3</v>
      </c>
      <c r="V1012" s="171">
        <v>281.2</v>
      </c>
      <c r="W1012" s="171">
        <v>281.2</v>
      </c>
      <c r="X1012" s="171">
        <v>277.60000000000002</v>
      </c>
      <c r="Y1012" s="171">
        <v>106.4</v>
      </c>
      <c r="Z1012" s="171">
        <v>2.4</v>
      </c>
      <c r="AA1012" s="171">
        <v>29.3</v>
      </c>
      <c r="AB1012" s="171">
        <v>16.600000000000001</v>
      </c>
      <c r="AC1012" s="171">
        <v>15.6</v>
      </c>
      <c r="AD1012" s="171">
        <v>14.8</v>
      </c>
      <c r="AE1012" s="171">
        <v>53.2</v>
      </c>
      <c r="AF1012" s="171">
        <v>17.8</v>
      </c>
      <c r="AG1012" s="171" t="s">
        <v>310</v>
      </c>
      <c r="AL1012"/>
    </row>
    <row r="1013" spans="1:38" s="171" customFormat="1" ht="15">
      <c r="A1013" s="171" t="s">
        <v>483</v>
      </c>
      <c r="B1013" s="171" t="s">
        <v>311</v>
      </c>
      <c r="C1013" s="171">
        <v>0</v>
      </c>
      <c r="D1013" s="171">
        <v>0</v>
      </c>
      <c r="E1013" s="171">
        <v>0</v>
      </c>
      <c r="F1013" s="171">
        <v>0</v>
      </c>
      <c r="G1013" s="171">
        <v>0</v>
      </c>
      <c r="H1013" s="171">
        <v>0</v>
      </c>
      <c r="I1013" s="171">
        <v>0</v>
      </c>
      <c r="J1013" s="171">
        <v>0</v>
      </c>
      <c r="K1013" s="171">
        <v>0</v>
      </c>
      <c r="L1013" s="171">
        <v>0</v>
      </c>
      <c r="M1013" s="171">
        <v>0</v>
      </c>
      <c r="N1013" s="171">
        <v>0</v>
      </c>
      <c r="O1013" s="171">
        <v>0</v>
      </c>
      <c r="P1013" s="171">
        <v>0</v>
      </c>
      <c r="Q1013" s="171">
        <v>0</v>
      </c>
      <c r="R1013" s="171">
        <v>0</v>
      </c>
      <c r="S1013" s="171">
        <v>0</v>
      </c>
      <c r="T1013" s="171">
        <v>0</v>
      </c>
      <c r="U1013" s="171">
        <v>0</v>
      </c>
      <c r="V1013" s="171">
        <v>0</v>
      </c>
      <c r="W1013" s="171">
        <v>0</v>
      </c>
      <c r="X1013" s="171">
        <v>0</v>
      </c>
      <c r="Y1013" s="171">
        <v>0</v>
      </c>
      <c r="Z1013" s="171">
        <v>0</v>
      </c>
      <c r="AA1013" s="171">
        <v>0</v>
      </c>
      <c r="AB1013" s="171">
        <v>0</v>
      </c>
      <c r="AC1013" s="171">
        <v>0</v>
      </c>
      <c r="AD1013" s="171">
        <v>0</v>
      </c>
      <c r="AE1013" s="171">
        <v>0</v>
      </c>
      <c r="AF1013" s="171">
        <v>0</v>
      </c>
      <c r="AG1013" s="171" t="s">
        <v>310</v>
      </c>
      <c r="AL1013"/>
    </row>
    <row r="1014" spans="1:38" s="171" customFormat="1" ht="15">
      <c r="A1014" s="171" t="s">
        <v>483</v>
      </c>
      <c r="B1014" s="171" t="s">
        <v>313</v>
      </c>
      <c r="C1014" s="171">
        <v>641.70000000000005</v>
      </c>
      <c r="D1014" s="171">
        <v>641.70000000000005</v>
      </c>
      <c r="E1014" s="171">
        <v>641.70000000000005</v>
      </c>
      <c r="F1014" s="171">
        <v>534.79999999999995</v>
      </c>
      <c r="G1014" s="171">
        <v>641.70000000000005</v>
      </c>
      <c r="H1014" s="171">
        <v>641.70000000000005</v>
      </c>
      <c r="I1014" s="171">
        <v>641.70000000000005</v>
      </c>
      <c r="J1014" s="171">
        <v>641.70000000000005</v>
      </c>
      <c r="K1014" s="171">
        <v>534.79999999999995</v>
      </c>
      <c r="L1014" s="171">
        <v>534.79999999999995</v>
      </c>
      <c r="M1014" s="171">
        <v>534.79999999999995</v>
      </c>
      <c r="N1014" s="171">
        <v>534.79999999999995</v>
      </c>
      <c r="O1014" s="171">
        <v>534.79999999999995</v>
      </c>
      <c r="P1014" s="171">
        <v>534.79999999999995</v>
      </c>
      <c r="Q1014" s="171">
        <v>3208.5</v>
      </c>
      <c r="R1014" s="171">
        <v>849.3</v>
      </c>
      <c r="S1014" s="171">
        <v>834</v>
      </c>
      <c r="T1014" s="171">
        <v>830.3</v>
      </c>
      <c r="U1014" s="171">
        <v>804.8</v>
      </c>
      <c r="V1014" s="171">
        <v>783.9</v>
      </c>
      <c r="W1014" s="171">
        <v>702.8</v>
      </c>
      <c r="X1014" s="171">
        <v>726.2</v>
      </c>
      <c r="Y1014" s="171">
        <v>727.4</v>
      </c>
      <c r="Z1014" s="171">
        <v>1580</v>
      </c>
      <c r="AA1014" s="171">
        <v>903.6</v>
      </c>
      <c r="AB1014" s="171">
        <v>749.6</v>
      </c>
      <c r="AC1014" s="171">
        <v>822.4</v>
      </c>
      <c r="AD1014" s="171">
        <v>1185.7</v>
      </c>
      <c r="AE1014" s="171">
        <v>1185.7</v>
      </c>
      <c r="AF1014" s="171">
        <v>1185.7</v>
      </c>
      <c r="AG1014" s="171" t="s">
        <v>310</v>
      </c>
      <c r="AL1014"/>
    </row>
    <row r="1015" spans="1:38" s="171" customFormat="1" ht="15">
      <c r="A1015" s="171" t="s">
        <v>483</v>
      </c>
      <c r="B1015" s="171" t="s">
        <v>28</v>
      </c>
      <c r="C1015" s="171">
        <v>0</v>
      </c>
      <c r="D1015" s="171">
        <v>0</v>
      </c>
      <c r="E1015" s="171">
        <v>0</v>
      </c>
      <c r="F1015" s="171">
        <v>0</v>
      </c>
      <c r="G1015" s="171">
        <v>0</v>
      </c>
      <c r="H1015" s="171">
        <v>0</v>
      </c>
      <c r="I1015" s="171">
        <v>0</v>
      </c>
      <c r="J1015" s="171">
        <v>0</v>
      </c>
      <c r="K1015" s="171">
        <v>0</v>
      </c>
      <c r="L1015" s="171">
        <v>0</v>
      </c>
      <c r="M1015" s="171">
        <v>0</v>
      </c>
      <c r="N1015" s="171">
        <v>0</v>
      </c>
      <c r="O1015" s="171">
        <v>0</v>
      </c>
      <c r="P1015" s="171">
        <v>0</v>
      </c>
      <c r="Q1015" s="171">
        <v>0</v>
      </c>
      <c r="R1015" s="171">
        <v>0</v>
      </c>
      <c r="S1015" s="171">
        <v>0</v>
      </c>
      <c r="T1015" s="171">
        <v>0</v>
      </c>
      <c r="U1015" s="171">
        <v>0</v>
      </c>
      <c r="V1015" s="171">
        <v>0</v>
      </c>
      <c r="W1015" s="171">
        <v>0</v>
      </c>
      <c r="X1015" s="171">
        <v>0</v>
      </c>
      <c r="Y1015" s="171">
        <v>0</v>
      </c>
      <c r="Z1015" s="171">
        <v>0</v>
      </c>
      <c r="AA1015" s="171">
        <v>0</v>
      </c>
      <c r="AB1015" s="171">
        <v>0</v>
      </c>
      <c r="AC1015" s="171">
        <v>0</v>
      </c>
      <c r="AD1015" s="171">
        <v>0</v>
      </c>
      <c r="AE1015" s="171">
        <v>0</v>
      </c>
      <c r="AF1015" s="171">
        <v>0</v>
      </c>
      <c r="AG1015" s="171" t="s">
        <v>310</v>
      </c>
      <c r="AL1015"/>
    </row>
    <row r="1016" spans="1:38" s="171" customFormat="1" ht="15">
      <c r="A1016" s="171" t="s">
        <v>483</v>
      </c>
      <c r="B1016" s="171" t="s">
        <v>316</v>
      </c>
      <c r="C1016" s="171">
        <v>0</v>
      </c>
      <c r="D1016" s="171">
        <v>0</v>
      </c>
      <c r="E1016" s="171">
        <v>0</v>
      </c>
      <c r="F1016" s="171">
        <v>0</v>
      </c>
      <c r="G1016" s="171">
        <v>0</v>
      </c>
      <c r="H1016" s="171">
        <v>0</v>
      </c>
      <c r="I1016" s="171">
        <v>0</v>
      </c>
      <c r="J1016" s="171">
        <v>0</v>
      </c>
      <c r="K1016" s="171">
        <v>0</v>
      </c>
      <c r="L1016" s="171">
        <v>0</v>
      </c>
      <c r="M1016" s="171">
        <v>0</v>
      </c>
      <c r="N1016" s="171">
        <v>0</v>
      </c>
      <c r="O1016" s="171">
        <v>0</v>
      </c>
      <c r="P1016" s="171">
        <v>0</v>
      </c>
      <c r="Q1016" s="171">
        <v>0</v>
      </c>
      <c r="R1016" s="171">
        <v>0</v>
      </c>
      <c r="S1016" s="171">
        <v>0</v>
      </c>
      <c r="T1016" s="171">
        <v>0</v>
      </c>
      <c r="U1016" s="171">
        <v>0</v>
      </c>
      <c r="V1016" s="171">
        <v>0</v>
      </c>
      <c r="W1016" s="171">
        <v>0</v>
      </c>
      <c r="X1016" s="171">
        <v>0</v>
      </c>
      <c r="Y1016" s="171">
        <v>0</v>
      </c>
      <c r="Z1016" s="171">
        <v>0</v>
      </c>
      <c r="AA1016" s="171">
        <v>0</v>
      </c>
      <c r="AB1016" s="171">
        <v>0</v>
      </c>
      <c r="AC1016" s="171">
        <v>0</v>
      </c>
      <c r="AD1016" s="171">
        <v>0</v>
      </c>
      <c r="AE1016" s="171">
        <v>0</v>
      </c>
      <c r="AF1016" s="171">
        <v>0</v>
      </c>
      <c r="AG1016" s="171" t="s">
        <v>310</v>
      </c>
      <c r="AL1016"/>
    </row>
    <row r="1017" spans="1:38" s="171" customFormat="1" ht="15">
      <c r="A1017" s="171" t="s">
        <v>483</v>
      </c>
      <c r="B1017" s="171" t="s">
        <v>318</v>
      </c>
      <c r="C1017" s="171">
        <v>19186.5</v>
      </c>
      <c r="D1017" s="171">
        <v>19195.599999999999</v>
      </c>
      <c r="E1017" s="171">
        <v>19628</v>
      </c>
      <c r="F1017" s="171">
        <v>19420.8</v>
      </c>
      <c r="G1017" s="171">
        <v>19420.8</v>
      </c>
      <c r="H1017" s="171">
        <v>19590.7</v>
      </c>
      <c r="I1017" s="171">
        <v>19760.5</v>
      </c>
      <c r="J1017" s="171">
        <v>19824</v>
      </c>
      <c r="K1017" s="171">
        <v>19803</v>
      </c>
      <c r="L1017" s="171">
        <v>20021</v>
      </c>
      <c r="M1017" s="171">
        <v>20118.900000000001</v>
      </c>
      <c r="N1017" s="171">
        <v>20344.3</v>
      </c>
      <c r="O1017" s="171">
        <v>20441.5</v>
      </c>
      <c r="P1017" s="171">
        <v>20441.3</v>
      </c>
      <c r="Q1017" s="171">
        <v>20441.2</v>
      </c>
      <c r="R1017" s="171">
        <v>20441.2</v>
      </c>
      <c r="S1017" s="171">
        <v>20441.099999999999</v>
      </c>
      <c r="T1017" s="171">
        <v>20441.2</v>
      </c>
      <c r="U1017" s="171">
        <v>10220.5</v>
      </c>
      <c r="V1017" s="171">
        <v>8647.7000000000007</v>
      </c>
      <c r="W1017" s="171">
        <v>9302.5</v>
      </c>
      <c r="X1017" s="171">
        <v>10628.4</v>
      </c>
      <c r="Y1017" s="171">
        <v>8430.7999999999993</v>
      </c>
      <c r="Z1017" s="171">
        <v>7131.8</v>
      </c>
      <c r="AA1017" s="171">
        <v>4336</v>
      </c>
      <c r="AB1017" s="171">
        <v>4363.2</v>
      </c>
      <c r="AC1017" s="171">
        <v>19247.599999999999</v>
      </c>
      <c r="AD1017" s="171">
        <v>19247.599999999999</v>
      </c>
      <c r="AE1017" s="171">
        <v>19247.599999999999</v>
      </c>
      <c r="AF1017" s="171">
        <v>121682.4</v>
      </c>
      <c r="AG1017" s="171" t="s">
        <v>310</v>
      </c>
      <c r="AL1017"/>
    </row>
    <row r="1018" spans="1:38" s="171" customFormat="1" ht="15">
      <c r="A1018" s="171" t="s">
        <v>484</v>
      </c>
      <c r="B1018" s="171" t="s">
        <v>309</v>
      </c>
      <c r="C1018" s="171" t="s">
        <v>310</v>
      </c>
      <c r="D1018" s="171" t="s">
        <v>310</v>
      </c>
      <c r="E1018" s="171">
        <v>501.3</v>
      </c>
      <c r="F1018" s="171">
        <v>493.7</v>
      </c>
      <c r="G1018" s="171">
        <v>491.2</v>
      </c>
      <c r="H1018" s="171">
        <v>489.6</v>
      </c>
      <c r="I1018" s="171">
        <v>491.8</v>
      </c>
      <c r="J1018" s="171">
        <v>536.6</v>
      </c>
      <c r="K1018" s="171">
        <v>538.5</v>
      </c>
      <c r="L1018" s="171">
        <v>524.1</v>
      </c>
      <c r="M1018" s="171">
        <v>513.4</v>
      </c>
      <c r="N1018" s="171">
        <v>538.70000000000005</v>
      </c>
      <c r="O1018" s="171">
        <v>486.5</v>
      </c>
      <c r="P1018" s="171">
        <v>488.7</v>
      </c>
      <c r="Q1018" s="171">
        <v>485.6</v>
      </c>
      <c r="R1018" s="171">
        <v>481.8</v>
      </c>
      <c r="S1018" s="171">
        <v>460.6</v>
      </c>
      <c r="T1018" s="171">
        <v>464.9</v>
      </c>
      <c r="U1018" s="171">
        <v>450.4</v>
      </c>
      <c r="V1018" s="171">
        <v>427.5</v>
      </c>
      <c r="W1018" s="171">
        <v>434.6</v>
      </c>
      <c r="X1018" s="171">
        <v>415.1</v>
      </c>
      <c r="Y1018" s="171">
        <v>401.4</v>
      </c>
      <c r="Z1018" s="171">
        <v>401.5</v>
      </c>
      <c r="AA1018" s="171">
        <v>401.4</v>
      </c>
      <c r="AB1018" s="171">
        <v>381.1</v>
      </c>
      <c r="AC1018" s="171">
        <v>362.8</v>
      </c>
      <c r="AD1018" s="171">
        <v>351.6</v>
      </c>
      <c r="AE1018" s="171">
        <v>339.5</v>
      </c>
      <c r="AF1018" s="171">
        <v>320.89999999999998</v>
      </c>
      <c r="AG1018" s="171" t="s">
        <v>310</v>
      </c>
      <c r="AL1018"/>
    </row>
    <row r="1019" spans="1:38" s="171" customFormat="1" ht="15">
      <c r="A1019" s="171" t="s">
        <v>484</v>
      </c>
      <c r="B1019" s="171" t="s">
        <v>311</v>
      </c>
      <c r="C1019" s="171" t="s">
        <v>310</v>
      </c>
      <c r="D1019" s="171" t="s">
        <v>310</v>
      </c>
      <c r="E1019" s="171">
        <v>944.2</v>
      </c>
      <c r="F1019" s="171">
        <v>942.3</v>
      </c>
      <c r="G1019" s="171">
        <v>941.9</v>
      </c>
      <c r="H1019" s="171">
        <v>961.9</v>
      </c>
      <c r="I1019" s="171">
        <v>957.7</v>
      </c>
      <c r="J1019" s="171">
        <v>970.7</v>
      </c>
      <c r="K1019" s="171">
        <v>948.3</v>
      </c>
      <c r="L1019" s="171">
        <v>935.6</v>
      </c>
      <c r="M1019" s="171">
        <v>940.2</v>
      </c>
      <c r="N1019" s="171">
        <v>1007.9</v>
      </c>
      <c r="O1019" s="171">
        <v>945.5</v>
      </c>
      <c r="P1019" s="171">
        <v>945.7</v>
      </c>
      <c r="Q1019" s="171">
        <v>951.6</v>
      </c>
      <c r="R1019" s="171">
        <v>942.3</v>
      </c>
      <c r="S1019" s="171">
        <v>932.7</v>
      </c>
      <c r="T1019" s="171">
        <v>949.9</v>
      </c>
      <c r="U1019" s="171">
        <v>928.3</v>
      </c>
      <c r="V1019" s="171">
        <v>926.2</v>
      </c>
      <c r="W1019" s="171">
        <v>927.1</v>
      </c>
      <c r="X1019" s="171">
        <v>926.8</v>
      </c>
      <c r="Y1019" s="171">
        <v>934.8</v>
      </c>
      <c r="Z1019" s="171">
        <v>932</v>
      </c>
      <c r="AA1019" s="171">
        <v>931.9</v>
      </c>
      <c r="AB1019" s="171">
        <v>934.3</v>
      </c>
      <c r="AC1019" s="171">
        <v>942.8</v>
      </c>
      <c r="AD1019" s="171">
        <v>942.8</v>
      </c>
      <c r="AE1019" s="171">
        <v>931.4</v>
      </c>
      <c r="AF1019" s="171">
        <v>942</v>
      </c>
      <c r="AG1019" s="171" t="s">
        <v>310</v>
      </c>
      <c r="AL1019"/>
    </row>
    <row r="1020" spans="1:38" s="171" customFormat="1" ht="15">
      <c r="A1020" s="171" t="s">
        <v>484</v>
      </c>
      <c r="B1020" s="171" t="s">
        <v>313</v>
      </c>
      <c r="C1020" s="171" t="s">
        <v>310</v>
      </c>
      <c r="D1020" s="171" t="s">
        <v>310</v>
      </c>
      <c r="E1020" s="171">
        <v>670.8</v>
      </c>
      <c r="F1020" s="171">
        <v>651.4</v>
      </c>
      <c r="G1020" s="171">
        <v>640</v>
      </c>
      <c r="H1020" s="171">
        <v>637</v>
      </c>
      <c r="I1020" s="171">
        <v>627.6</v>
      </c>
      <c r="J1020" s="171">
        <v>1049.3</v>
      </c>
      <c r="K1020" s="171">
        <v>1109.8</v>
      </c>
      <c r="L1020" s="171">
        <v>1086.5</v>
      </c>
      <c r="M1020" s="171">
        <v>1004.7</v>
      </c>
      <c r="N1020" s="171">
        <v>987.4</v>
      </c>
      <c r="O1020" s="171">
        <v>748.9</v>
      </c>
      <c r="P1020" s="171">
        <v>721.1</v>
      </c>
      <c r="Q1020" s="171">
        <v>725.4</v>
      </c>
      <c r="R1020" s="171">
        <v>720</v>
      </c>
      <c r="S1020" s="171">
        <v>696.1</v>
      </c>
      <c r="T1020" s="171">
        <v>695.4</v>
      </c>
      <c r="U1020" s="171">
        <v>680.3</v>
      </c>
      <c r="V1020" s="171">
        <v>680.9</v>
      </c>
      <c r="W1020" s="171">
        <v>695.5</v>
      </c>
      <c r="X1020" s="171">
        <v>695</v>
      </c>
      <c r="Y1020" s="171">
        <v>694.4</v>
      </c>
      <c r="Z1020" s="171">
        <v>706.7</v>
      </c>
      <c r="AA1020" s="171">
        <v>723.3</v>
      </c>
      <c r="AB1020" s="171">
        <v>712.6</v>
      </c>
      <c r="AC1020" s="171">
        <v>705.7</v>
      </c>
      <c r="AD1020" s="171">
        <v>733.7</v>
      </c>
      <c r="AE1020" s="171">
        <v>695.9</v>
      </c>
      <c r="AF1020" s="171">
        <v>706</v>
      </c>
      <c r="AG1020" s="171" t="s">
        <v>310</v>
      </c>
      <c r="AL1020"/>
    </row>
    <row r="1021" spans="1:38" s="171" customFormat="1" ht="15">
      <c r="A1021" s="171" t="s">
        <v>484</v>
      </c>
      <c r="B1021" s="171" t="s">
        <v>28</v>
      </c>
      <c r="C1021" s="171" t="s">
        <v>310</v>
      </c>
      <c r="D1021" s="171" t="s">
        <v>310</v>
      </c>
      <c r="E1021" s="171">
        <v>536.4</v>
      </c>
      <c r="F1021" s="171">
        <v>513.29999999999995</v>
      </c>
      <c r="G1021" s="171">
        <v>517</v>
      </c>
      <c r="H1021" s="171">
        <v>511.6</v>
      </c>
      <c r="I1021" s="171">
        <v>544.5</v>
      </c>
      <c r="J1021" s="171">
        <v>560.29999999999995</v>
      </c>
      <c r="K1021" s="171">
        <v>545</v>
      </c>
      <c r="L1021" s="171">
        <v>539.4</v>
      </c>
      <c r="M1021" s="171">
        <v>475</v>
      </c>
      <c r="N1021" s="171">
        <v>468.2</v>
      </c>
      <c r="O1021" s="171">
        <v>450.8</v>
      </c>
      <c r="P1021" s="171">
        <v>445.3</v>
      </c>
      <c r="Q1021" s="171">
        <v>453</v>
      </c>
      <c r="R1021" s="171">
        <v>453.7</v>
      </c>
      <c r="S1021" s="171">
        <v>419.8</v>
      </c>
      <c r="T1021" s="171">
        <v>420.3</v>
      </c>
      <c r="U1021" s="171">
        <v>414.2</v>
      </c>
      <c r="V1021" s="171">
        <v>412.9</v>
      </c>
      <c r="W1021" s="171">
        <v>414</v>
      </c>
      <c r="X1021" s="171">
        <v>413.1</v>
      </c>
      <c r="Y1021" s="171">
        <v>413</v>
      </c>
      <c r="Z1021" s="171">
        <v>409.4</v>
      </c>
      <c r="AA1021" s="171">
        <v>411.1</v>
      </c>
      <c r="AB1021" s="171">
        <v>409.6</v>
      </c>
      <c r="AC1021" s="171">
        <v>402.8</v>
      </c>
      <c r="AD1021" s="171">
        <v>406.1</v>
      </c>
      <c r="AE1021" s="171">
        <v>400.3</v>
      </c>
      <c r="AF1021" s="171">
        <v>394.4</v>
      </c>
      <c r="AG1021" s="171" t="s">
        <v>310</v>
      </c>
      <c r="AL1021"/>
    </row>
    <row r="1022" spans="1:38" s="171" customFormat="1" ht="15">
      <c r="A1022" s="171" t="s">
        <v>484</v>
      </c>
      <c r="B1022" s="171" t="s">
        <v>316</v>
      </c>
      <c r="C1022" s="171" t="s">
        <v>310</v>
      </c>
      <c r="D1022" s="171" t="s">
        <v>310</v>
      </c>
      <c r="E1022" s="171">
        <v>1994.4</v>
      </c>
      <c r="F1022" s="171">
        <v>1993.8</v>
      </c>
      <c r="G1022" s="171">
        <v>2165.5</v>
      </c>
      <c r="H1022" s="171">
        <v>2261</v>
      </c>
      <c r="I1022" s="171">
        <v>1879.4</v>
      </c>
      <c r="J1022" s="171">
        <v>2059.4</v>
      </c>
      <c r="K1022" s="171">
        <v>1809.1</v>
      </c>
      <c r="L1022" s="171">
        <v>1211</v>
      </c>
      <c r="M1022" s="171">
        <v>1219.2</v>
      </c>
      <c r="N1022" s="171">
        <v>1371.8</v>
      </c>
      <c r="O1022" s="171">
        <v>1348.4</v>
      </c>
      <c r="P1022" s="171">
        <v>1431</v>
      </c>
      <c r="Q1022" s="171">
        <v>1267.5999999999999</v>
      </c>
      <c r="R1022" s="171">
        <v>1218.4000000000001</v>
      </c>
      <c r="S1022" s="171">
        <v>1183.7</v>
      </c>
      <c r="T1022" s="171">
        <v>1181.0999999999999</v>
      </c>
      <c r="U1022" s="171">
        <v>1215.0999999999999</v>
      </c>
      <c r="V1022" s="171">
        <v>1195.7</v>
      </c>
      <c r="W1022" s="171">
        <v>1255.3</v>
      </c>
      <c r="X1022" s="171">
        <v>1246.5</v>
      </c>
      <c r="Y1022" s="171">
        <v>1316.3</v>
      </c>
      <c r="Z1022" s="171">
        <v>1277.8</v>
      </c>
      <c r="AA1022" s="171">
        <v>1279.3</v>
      </c>
      <c r="AB1022" s="171">
        <v>1285.3</v>
      </c>
      <c r="AC1022" s="171">
        <v>1165</v>
      </c>
      <c r="AD1022" s="171">
        <v>1108.0999999999999</v>
      </c>
      <c r="AE1022" s="171">
        <v>1112.3</v>
      </c>
      <c r="AF1022" s="171">
        <v>1119.4000000000001</v>
      </c>
      <c r="AG1022" s="171" t="s">
        <v>310</v>
      </c>
      <c r="AL1022"/>
    </row>
    <row r="1023" spans="1:38" s="171" customFormat="1" ht="15">
      <c r="A1023" s="171" t="s">
        <v>484</v>
      </c>
      <c r="B1023" s="171" t="s">
        <v>318</v>
      </c>
      <c r="C1023" s="171" t="s">
        <v>310</v>
      </c>
      <c r="D1023" s="171" t="s">
        <v>310</v>
      </c>
      <c r="E1023" s="171">
        <v>2387.9</v>
      </c>
      <c r="F1023" s="171">
        <v>2435.6</v>
      </c>
      <c r="G1023" s="171">
        <v>2524.1</v>
      </c>
      <c r="H1023" s="171">
        <v>2386.1999999999998</v>
      </c>
      <c r="I1023" s="171">
        <v>2245.1999999999998</v>
      </c>
      <c r="J1023" s="171">
        <v>2225.1</v>
      </c>
      <c r="K1023" s="171">
        <v>2167.9</v>
      </c>
      <c r="L1023" s="171">
        <v>1245.9000000000001</v>
      </c>
      <c r="M1023" s="171">
        <v>1206.3</v>
      </c>
      <c r="N1023" s="171">
        <v>1325</v>
      </c>
      <c r="O1023" s="171">
        <v>1441.5</v>
      </c>
      <c r="P1023" s="171">
        <v>1298.5999999999999</v>
      </c>
      <c r="Q1023" s="171">
        <v>1367</v>
      </c>
      <c r="R1023" s="171">
        <v>1259.5999999999999</v>
      </c>
      <c r="S1023" s="171">
        <v>1021</v>
      </c>
      <c r="T1023" s="171">
        <v>1001.5</v>
      </c>
      <c r="U1023" s="171">
        <v>999.1</v>
      </c>
      <c r="V1023" s="171">
        <v>983.1</v>
      </c>
      <c r="W1023" s="171">
        <v>1010.5</v>
      </c>
      <c r="X1023" s="171">
        <v>981.4</v>
      </c>
      <c r="Y1023" s="171">
        <v>1123.3</v>
      </c>
      <c r="Z1023" s="171">
        <v>1113.5999999999999</v>
      </c>
      <c r="AA1023" s="171">
        <v>1094.8</v>
      </c>
      <c r="AB1023" s="171">
        <v>1083.2</v>
      </c>
      <c r="AC1023" s="171">
        <v>1055.8</v>
      </c>
      <c r="AD1023" s="171">
        <v>1079.5</v>
      </c>
      <c r="AE1023" s="171">
        <v>1080.5</v>
      </c>
      <c r="AF1023" s="171">
        <v>1065.4000000000001</v>
      </c>
      <c r="AG1023" s="171" t="s">
        <v>310</v>
      </c>
      <c r="AL1023"/>
    </row>
    <row r="1024" spans="1:38" s="171" customFormat="1" ht="15">
      <c r="A1024" s="171" t="s">
        <v>485</v>
      </c>
      <c r="B1024" s="171" t="s">
        <v>309</v>
      </c>
      <c r="C1024" s="171" t="s">
        <v>310</v>
      </c>
      <c r="D1024" s="171" t="s">
        <v>310</v>
      </c>
      <c r="E1024" s="171">
        <v>624.4</v>
      </c>
      <c r="F1024" s="171">
        <v>635</v>
      </c>
      <c r="G1024" s="171">
        <v>635.79999999999995</v>
      </c>
      <c r="H1024" s="171">
        <v>641.9</v>
      </c>
      <c r="I1024" s="171">
        <v>660.9</v>
      </c>
      <c r="J1024" s="171">
        <v>647.5</v>
      </c>
      <c r="K1024" s="171">
        <v>639.9</v>
      </c>
      <c r="L1024" s="171">
        <v>633.79999999999995</v>
      </c>
      <c r="M1024" s="171">
        <v>645.4</v>
      </c>
      <c r="N1024" s="171">
        <v>644.79999999999995</v>
      </c>
      <c r="O1024" s="171">
        <v>646.9</v>
      </c>
      <c r="P1024" s="171">
        <v>664.4</v>
      </c>
      <c r="Q1024" s="171">
        <v>660.8</v>
      </c>
      <c r="R1024" s="171">
        <v>642.29999999999995</v>
      </c>
      <c r="S1024" s="171">
        <v>647.4</v>
      </c>
      <c r="T1024" s="171">
        <v>645.6</v>
      </c>
      <c r="U1024" s="171">
        <v>639.6</v>
      </c>
      <c r="V1024" s="171">
        <v>639.79999999999995</v>
      </c>
      <c r="W1024" s="171">
        <v>629.70000000000005</v>
      </c>
      <c r="X1024" s="171">
        <v>648.70000000000005</v>
      </c>
      <c r="Y1024" s="171">
        <v>649.79999999999995</v>
      </c>
      <c r="Z1024" s="171">
        <v>640.29999999999995</v>
      </c>
      <c r="AA1024" s="171">
        <v>626</v>
      </c>
      <c r="AB1024" s="171">
        <v>603</v>
      </c>
      <c r="AC1024" s="171">
        <v>591.20000000000005</v>
      </c>
      <c r="AD1024" s="171">
        <v>587.20000000000005</v>
      </c>
      <c r="AE1024" s="171">
        <v>587</v>
      </c>
      <c r="AF1024" s="171">
        <v>577.4</v>
      </c>
      <c r="AG1024" s="171" t="s">
        <v>310</v>
      </c>
      <c r="AL1024"/>
    </row>
    <row r="1025" spans="1:38" s="171" customFormat="1" ht="15">
      <c r="A1025" s="171" t="s">
        <v>485</v>
      </c>
      <c r="B1025" s="171" t="s">
        <v>311</v>
      </c>
      <c r="C1025" s="171" t="s">
        <v>310</v>
      </c>
      <c r="D1025" s="171" t="s">
        <v>310</v>
      </c>
      <c r="E1025" s="171">
        <v>940</v>
      </c>
      <c r="F1025" s="171">
        <v>948.1</v>
      </c>
      <c r="G1025" s="171">
        <v>959.4</v>
      </c>
      <c r="H1025" s="171">
        <v>977.2</v>
      </c>
      <c r="I1025" s="171">
        <v>1011.3</v>
      </c>
      <c r="J1025" s="171">
        <v>972.5</v>
      </c>
      <c r="K1025" s="171">
        <v>987.2</v>
      </c>
      <c r="L1025" s="171">
        <v>960.6</v>
      </c>
      <c r="M1025" s="171">
        <v>964</v>
      </c>
      <c r="N1025" s="171">
        <v>956.9</v>
      </c>
      <c r="O1025" s="171">
        <v>944.2</v>
      </c>
      <c r="P1025" s="171">
        <v>958.2</v>
      </c>
      <c r="Q1025" s="171">
        <v>955.9</v>
      </c>
      <c r="R1025" s="171">
        <v>908.2</v>
      </c>
      <c r="S1025" s="171">
        <v>911.9</v>
      </c>
      <c r="T1025" s="171">
        <v>892.5</v>
      </c>
      <c r="U1025" s="171">
        <v>888.6</v>
      </c>
      <c r="V1025" s="171">
        <v>891</v>
      </c>
      <c r="W1025" s="171">
        <v>882.2</v>
      </c>
      <c r="X1025" s="171">
        <v>882.4</v>
      </c>
      <c r="Y1025" s="171">
        <v>886.9</v>
      </c>
      <c r="Z1025" s="171">
        <v>876.8</v>
      </c>
      <c r="AA1025" s="171">
        <v>869.7</v>
      </c>
      <c r="AB1025" s="171">
        <v>849.5</v>
      </c>
      <c r="AC1025" s="171">
        <v>843.4</v>
      </c>
      <c r="AD1025" s="171">
        <v>840.3</v>
      </c>
      <c r="AE1025" s="171">
        <v>856</v>
      </c>
      <c r="AF1025" s="171">
        <v>856.7</v>
      </c>
      <c r="AG1025" s="171" t="s">
        <v>310</v>
      </c>
      <c r="AL1025"/>
    </row>
    <row r="1026" spans="1:38" s="171" customFormat="1" ht="15">
      <c r="A1026" s="171" t="s">
        <v>485</v>
      </c>
      <c r="B1026" s="171" t="s">
        <v>313</v>
      </c>
      <c r="C1026" s="171" t="s">
        <v>310</v>
      </c>
      <c r="D1026" s="171" t="s">
        <v>310</v>
      </c>
      <c r="E1026" s="171">
        <v>762.1</v>
      </c>
      <c r="F1026" s="171">
        <v>803.8</v>
      </c>
      <c r="G1026" s="171">
        <v>768.3</v>
      </c>
      <c r="H1026" s="171">
        <v>781.4</v>
      </c>
      <c r="I1026" s="171">
        <v>775.2</v>
      </c>
      <c r="J1026" s="171">
        <v>821.4</v>
      </c>
      <c r="K1026" s="171">
        <v>766.7</v>
      </c>
      <c r="L1026" s="171">
        <v>742.3</v>
      </c>
      <c r="M1026" s="171">
        <v>742.3</v>
      </c>
      <c r="N1026" s="171">
        <v>756.5</v>
      </c>
      <c r="O1026" s="171">
        <v>743.3</v>
      </c>
      <c r="P1026" s="171">
        <v>735</v>
      </c>
      <c r="Q1026" s="171">
        <v>736.8</v>
      </c>
      <c r="R1026" s="171">
        <v>748</v>
      </c>
      <c r="S1026" s="171">
        <v>746.2</v>
      </c>
      <c r="T1026" s="171">
        <v>727.8</v>
      </c>
      <c r="U1026" s="171">
        <v>738.1</v>
      </c>
      <c r="V1026" s="171">
        <v>765.8</v>
      </c>
      <c r="W1026" s="171">
        <v>752.5</v>
      </c>
      <c r="X1026" s="171">
        <v>743.3</v>
      </c>
      <c r="Y1026" s="171">
        <v>739.7</v>
      </c>
      <c r="Z1026" s="171">
        <v>755.8</v>
      </c>
      <c r="AA1026" s="171">
        <v>711</v>
      </c>
      <c r="AB1026" s="171">
        <v>707.6</v>
      </c>
      <c r="AC1026" s="171">
        <v>712.6</v>
      </c>
      <c r="AD1026" s="171">
        <v>715.8</v>
      </c>
      <c r="AE1026" s="171">
        <v>728.6</v>
      </c>
      <c r="AF1026" s="171">
        <v>722.5</v>
      </c>
      <c r="AG1026" s="171" t="s">
        <v>310</v>
      </c>
      <c r="AL1026"/>
    </row>
    <row r="1027" spans="1:38" s="171" customFormat="1" ht="15">
      <c r="A1027" s="171" t="s">
        <v>485</v>
      </c>
      <c r="B1027" s="171" t="s">
        <v>28</v>
      </c>
      <c r="C1027" s="171" t="s">
        <v>310</v>
      </c>
      <c r="D1027" s="171" t="s">
        <v>310</v>
      </c>
      <c r="E1027" s="171">
        <v>525.6</v>
      </c>
      <c r="F1027" s="171">
        <v>539.4</v>
      </c>
      <c r="G1027" s="171">
        <v>533</v>
      </c>
      <c r="H1027" s="171">
        <v>533</v>
      </c>
      <c r="I1027" s="171">
        <v>524.20000000000005</v>
      </c>
      <c r="J1027" s="171">
        <v>515</v>
      </c>
      <c r="K1027" s="171">
        <v>510.8</v>
      </c>
      <c r="L1027" s="171">
        <v>503.1</v>
      </c>
      <c r="M1027" s="171">
        <v>500.1</v>
      </c>
      <c r="N1027" s="171">
        <v>506.9</v>
      </c>
      <c r="O1027" s="171">
        <v>503.7</v>
      </c>
      <c r="P1027" s="171">
        <v>495.9</v>
      </c>
      <c r="Q1027" s="171">
        <v>496.4</v>
      </c>
      <c r="R1027" s="171">
        <v>497.7</v>
      </c>
      <c r="S1027" s="171">
        <v>492.3</v>
      </c>
      <c r="T1027" s="171">
        <v>480.4</v>
      </c>
      <c r="U1027" s="171">
        <v>485.2</v>
      </c>
      <c r="V1027" s="171">
        <v>477.6</v>
      </c>
      <c r="W1027" s="171">
        <v>468.9</v>
      </c>
      <c r="X1027" s="171">
        <v>459.2</v>
      </c>
      <c r="Y1027" s="171">
        <v>464.1</v>
      </c>
      <c r="Z1027" s="171">
        <v>453.1</v>
      </c>
      <c r="AA1027" s="171">
        <v>453.4</v>
      </c>
      <c r="AB1027" s="171">
        <v>449.9</v>
      </c>
      <c r="AC1027" s="171">
        <v>448</v>
      </c>
      <c r="AD1027" s="171">
        <v>447.8</v>
      </c>
      <c r="AE1027" s="171">
        <v>430.2</v>
      </c>
      <c r="AF1027" s="171">
        <v>429.3</v>
      </c>
      <c r="AG1027" s="171" t="s">
        <v>310</v>
      </c>
      <c r="AL1027"/>
    </row>
    <row r="1028" spans="1:38" s="171" customFormat="1" ht="15">
      <c r="A1028" s="171" t="s">
        <v>485</v>
      </c>
      <c r="B1028" s="171" t="s">
        <v>316</v>
      </c>
      <c r="C1028" s="171" t="s">
        <v>310</v>
      </c>
      <c r="D1028" s="171" t="s">
        <v>310</v>
      </c>
      <c r="E1028" s="171">
        <v>1568.2</v>
      </c>
      <c r="F1028" s="171">
        <v>1560.3</v>
      </c>
      <c r="G1028" s="171">
        <v>1484.9</v>
      </c>
      <c r="H1028" s="171">
        <v>1345.4</v>
      </c>
      <c r="I1028" s="171">
        <v>1237.7</v>
      </c>
      <c r="J1028" s="171">
        <v>1271.4000000000001</v>
      </c>
      <c r="K1028" s="171">
        <v>1157</v>
      </c>
      <c r="L1028" s="171">
        <v>1227.0999999999999</v>
      </c>
      <c r="M1028" s="171">
        <v>1121</v>
      </c>
      <c r="N1028" s="171">
        <v>1187.8</v>
      </c>
      <c r="O1028" s="171">
        <v>980.8</v>
      </c>
      <c r="P1028" s="171">
        <v>1083.5999999999999</v>
      </c>
      <c r="Q1028" s="171">
        <v>1097.0999999999999</v>
      </c>
      <c r="R1028" s="171">
        <v>1057.7</v>
      </c>
      <c r="S1028" s="171">
        <v>1092.9000000000001</v>
      </c>
      <c r="T1028" s="171">
        <v>1079.2</v>
      </c>
      <c r="U1028" s="171">
        <v>1108.7</v>
      </c>
      <c r="V1028" s="171">
        <v>1130.3</v>
      </c>
      <c r="W1028" s="171">
        <v>1374.8</v>
      </c>
      <c r="X1028" s="171">
        <v>1336.9</v>
      </c>
      <c r="Y1028" s="171">
        <v>1280.2</v>
      </c>
      <c r="Z1028" s="171">
        <v>1250.3</v>
      </c>
      <c r="AA1028" s="171">
        <v>1279.0999999999999</v>
      </c>
      <c r="AB1028" s="171">
        <v>1315.7</v>
      </c>
      <c r="AC1028" s="171">
        <v>1251.4000000000001</v>
      </c>
      <c r="AD1028" s="171">
        <v>1310.4000000000001</v>
      </c>
      <c r="AE1028" s="171">
        <v>1307.4000000000001</v>
      </c>
      <c r="AF1028" s="171">
        <v>1230.0999999999999</v>
      </c>
      <c r="AG1028" s="171" t="s">
        <v>310</v>
      </c>
      <c r="AL1028"/>
    </row>
    <row r="1029" spans="1:38" s="171" customFormat="1" ht="15">
      <c r="A1029" s="171" t="s">
        <v>485</v>
      </c>
      <c r="B1029" s="171" t="s">
        <v>318</v>
      </c>
      <c r="C1029" s="171" t="s">
        <v>310</v>
      </c>
      <c r="D1029" s="171" t="s">
        <v>310</v>
      </c>
      <c r="E1029" s="171">
        <v>1042.4000000000001</v>
      </c>
      <c r="F1029" s="171">
        <v>1052.5</v>
      </c>
      <c r="G1029" s="171">
        <v>1009.5</v>
      </c>
      <c r="H1029" s="171">
        <v>1240</v>
      </c>
      <c r="I1029" s="171">
        <v>1277.9000000000001</v>
      </c>
      <c r="J1029" s="171">
        <v>1167.3</v>
      </c>
      <c r="K1029" s="171">
        <v>1108.7</v>
      </c>
      <c r="L1029" s="171">
        <v>1188</v>
      </c>
      <c r="M1029" s="171">
        <v>1140.4000000000001</v>
      </c>
      <c r="N1029" s="171">
        <v>1149</v>
      </c>
      <c r="O1029" s="171">
        <v>1145.9000000000001</v>
      </c>
      <c r="P1029" s="171">
        <v>1235.3</v>
      </c>
      <c r="Q1029" s="171">
        <v>1265.9000000000001</v>
      </c>
      <c r="R1029" s="171">
        <v>1270.7</v>
      </c>
      <c r="S1029" s="171">
        <v>1309.9000000000001</v>
      </c>
      <c r="T1029" s="171">
        <v>1344.2</v>
      </c>
      <c r="U1029" s="171">
        <v>1369.6</v>
      </c>
      <c r="V1029" s="171">
        <v>1417.1</v>
      </c>
      <c r="W1029" s="171">
        <v>1498.7</v>
      </c>
      <c r="X1029" s="171">
        <v>1485.4</v>
      </c>
      <c r="Y1029" s="171">
        <v>1484.6</v>
      </c>
      <c r="Z1029" s="171">
        <v>1497</v>
      </c>
      <c r="AA1029" s="171">
        <v>1479.8</v>
      </c>
      <c r="AB1029" s="171">
        <v>1507.3</v>
      </c>
      <c r="AC1029" s="171">
        <v>1696.1</v>
      </c>
      <c r="AD1029" s="171">
        <v>1715.3</v>
      </c>
      <c r="AE1029" s="171">
        <v>1695.3</v>
      </c>
      <c r="AF1029" s="171">
        <v>1659.1</v>
      </c>
      <c r="AG1029" s="171" t="s">
        <v>310</v>
      </c>
      <c r="AL1029"/>
    </row>
    <row r="1030" spans="1:38" s="171" customFormat="1" ht="15">
      <c r="A1030" s="171" t="s">
        <v>486</v>
      </c>
      <c r="B1030" s="171" t="s">
        <v>309</v>
      </c>
      <c r="C1030" s="171" t="s">
        <v>310</v>
      </c>
      <c r="D1030" s="171" t="s">
        <v>310</v>
      </c>
      <c r="E1030" s="171">
        <v>377.6</v>
      </c>
      <c r="F1030" s="171">
        <v>356.8</v>
      </c>
      <c r="G1030" s="171">
        <v>357.7</v>
      </c>
      <c r="H1030" s="171">
        <v>356.6</v>
      </c>
      <c r="I1030" s="171">
        <v>374.3</v>
      </c>
      <c r="J1030" s="171">
        <v>362.8</v>
      </c>
      <c r="K1030" s="171">
        <v>360.8</v>
      </c>
      <c r="L1030" s="171">
        <v>354.3</v>
      </c>
      <c r="M1030" s="171">
        <v>352.8</v>
      </c>
      <c r="N1030" s="171">
        <v>351.3</v>
      </c>
      <c r="O1030" s="171">
        <v>355.1</v>
      </c>
      <c r="P1030" s="171">
        <v>361.3</v>
      </c>
      <c r="Q1030" s="171">
        <v>350</v>
      </c>
      <c r="R1030" s="171">
        <v>347.6</v>
      </c>
      <c r="S1030" s="171">
        <v>351.6</v>
      </c>
      <c r="T1030" s="171">
        <v>351</v>
      </c>
      <c r="U1030" s="171">
        <v>340.7</v>
      </c>
      <c r="V1030" s="171">
        <v>329.1</v>
      </c>
      <c r="W1030" s="171">
        <v>326.2</v>
      </c>
      <c r="X1030" s="171">
        <v>333.3</v>
      </c>
      <c r="Y1030" s="171">
        <v>329</v>
      </c>
      <c r="Z1030" s="171">
        <v>323.89999999999998</v>
      </c>
      <c r="AA1030" s="171">
        <v>308.2</v>
      </c>
      <c r="AB1030" s="171">
        <v>303.7</v>
      </c>
      <c r="AC1030" s="171">
        <v>288.7</v>
      </c>
      <c r="AD1030" s="171">
        <v>284.5</v>
      </c>
      <c r="AE1030" s="171">
        <v>279.39999999999998</v>
      </c>
      <c r="AF1030" s="171">
        <v>265.7</v>
      </c>
      <c r="AG1030" s="171" t="s">
        <v>310</v>
      </c>
      <c r="AL1030"/>
    </row>
    <row r="1031" spans="1:38" s="171" customFormat="1" ht="15">
      <c r="A1031" s="171" t="s">
        <v>486</v>
      </c>
      <c r="B1031" s="171" t="s">
        <v>311</v>
      </c>
      <c r="C1031" s="171" t="s">
        <v>310</v>
      </c>
      <c r="D1031" s="171" t="s">
        <v>310</v>
      </c>
      <c r="E1031" s="171">
        <v>771.5</v>
      </c>
      <c r="F1031" s="171">
        <v>736.2</v>
      </c>
      <c r="G1031" s="171">
        <v>723.7</v>
      </c>
      <c r="H1031" s="171">
        <v>740.2</v>
      </c>
      <c r="I1031" s="171">
        <v>787.4</v>
      </c>
      <c r="J1031" s="171">
        <v>774.5</v>
      </c>
      <c r="K1031" s="171">
        <v>775.9</v>
      </c>
      <c r="L1031" s="171">
        <v>774.5</v>
      </c>
      <c r="M1031" s="171">
        <v>736.8</v>
      </c>
      <c r="N1031" s="171">
        <v>746.2</v>
      </c>
      <c r="O1031" s="171">
        <v>756.4</v>
      </c>
      <c r="P1031" s="171">
        <v>773.2</v>
      </c>
      <c r="Q1031" s="171">
        <v>774</v>
      </c>
      <c r="R1031" s="171">
        <v>806</v>
      </c>
      <c r="S1031" s="171">
        <v>811.2</v>
      </c>
      <c r="T1031" s="171">
        <v>814.1</v>
      </c>
      <c r="U1031" s="171">
        <v>787.7</v>
      </c>
      <c r="V1031" s="171">
        <v>778.6</v>
      </c>
      <c r="W1031" s="171">
        <v>775.5</v>
      </c>
      <c r="X1031" s="171">
        <v>791.3</v>
      </c>
      <c r="Y1031" s="171">
        <v>780.5</v>
      </c>
      <c r="Z1031" s="171">
        <v>788.3</v>
      </c>
      <c r="AA1031" s="171">
        <v>788.3</v>
      </c>
      <c r="AB1031" s="171">
        <v>788.4</v>
      </c>
      <c r="AC1031" s="171">
        <v>760.8</v>
      </c>
      <c r="AD1031" s="171">
        <v>754.2</v>
      </c>
      <c r="AE1031" s="171">
        <v>755.9</v>
      </c>
      <c r="AF1031" s="171">
        <v>761</v>
      </c>
      <c r="AG1031" s="171" t="s">
        <v>310</v>
      </c>
      <c r="AL1031"/>
    </row>
    <row r="1032" spans="1:38" s="171" customFormat="1" ht="15">
      <c r="A1032" s="171" t="s">
        <v>486</v>
      </c>
      <c r="B1032" s="171" t="s">
        <v>313</v>
      </c>
      <c r="C1032" s="171" t="s">
        <v>310</v>
      </c>
      <c r="D1032" s="171" t="s">
        <v>310</v>
      </c>
      <c r="E1032" s="171">
        <v>462.3</v>
      </c>
      <c r="F1032" s="171">
        <v>450.4</v>
      </c>
      <c r="G1032" s="171">
        <v>455.6</v>
      </c>
      <c r="H1032" s="171">
        <v>436</v>
      </c>
      <c r="I1032" s="171">
        <v>456.8</v>
      </c>
      <c r="J1032" s="171">
        <v>477.2</v>
      </c>
      <c r="K1032" s="171">
        <v>465.6</v>
      </c>
      <c r="L1032" s="171">
        <v>472.1</v>
      </c>
      <c r="M1032" s="171">
        <v>482.4</v>
      </c>
      <c r="N1032" s="171">
        <v>483.3</v>
      </c>
      <c r="O1032" s="171">
        <v>485.8</v>
      </c>
      <c r="P1032" s="171">
        <v>490.4</v>
      </c>
      <c r="Q1032" s="171">
        <v>490.7</v>
      </c>
      <c r="R1032" s="171">
        <v>493.2</v>
      </c>
      <c r="S1032" s="171">
        <v>482</v>
      </c>
      <c r="T1032" s="171">
        <v>487.5</v>
      </c>
      <c r="U1032" s="171">
        <v>495.2</v>
      </c>
      <c r="V1032" s="171">
        <v>476.7</v>
      </c>
      <c r="W1032" s="171">
        <v>469.8</v>
      </c>
      <c r="X1032" s="171">
        <v>487.6</v>
      </c>
      <c r="Y1032" s="171">
        <v>492</v>
      </c>
      <c r="Z1032" s="171">
        <v>463.3</v>
      </c>
      <c r="AA1032" s="171">
        <v>487.7</v>
      </c>
      <c r="AB1032" s="171">
        <v>505.8</v>
      </c>
      <c r="AC1032" s="171">
        <v>487.9</v>
      </c>
      <c r="AD1032" s="171">
        <v>507.3</v>
      </c>
      <c r="AE1032" s="171">
        <v>502.3</v>
      </c>
      <c r="AF1032" s="171">
        <v>504.3</v>
      </c>
      <c r="AG1032" s="171" t="s">
        <v>310</v>
      </c>
      <c r="AL1032"/>
    </row>
    <row r="1033" spans="1:38" s="171" customFormat="1" ht="15">
      <c r="A1033" s="171" t="s">
        <v>486</v>
      </c>
      <c r="B1033" s="171" t="s">
        <v>28</v>
      </c>
      <c r="C1033" s="171" t="s">
        <v>310</v>
      </c>
      <c r="D1033" s="171" t="s">
        <v>310</v>
      </c>
      <c r="E1033" s="171">
        <v>275.89999999999998</v>
      </c>
      <c r="F1033" s="171">
        <v>267.10000000000002</v>
      </c>
      <c r="G1033" s="171">
        <v>277.8</v>
      </c>
      <c r="H1033" s="171">
        <v>280</v>
      </c>
      <c r="I1033" s="171">
        <v>305.2</v>
      </c>
      <c r="J1033" s="171">
        <v>302.60000000000002</v>
      </c>
      <c r="K1033" s="171">
        <v>303.89999999999998</v>
      </c>
      <c r="L1033" s="171">
        <v>306.60000000000002</v>
      </c>
      <c r="M1033" s="171">
        <v>311.60000000000002</v>
      </c>
      <c r="N1033" s="171">
        <v>310</v>
      </c>
      <c r="O1033" s="171">
        <v>312.2</v>
      </c>
      <c r="P1033" s="171">
        <v>314.39999999999998</v>
      </c>
      <c r="Q1033" s="171">
        <v>307.89999999999998</v>
      </c>
      <c r="R1033" s="171">
        <v>311.2</v>
      </c>
      <c r="S1033" s="171">
        <v>311</v>
      </c>
      <c r="T1033" s="171">
        <v>313.39999999999998</v>
      </c>
      <c r="U1033" s="171">
        <v>317.2</v>
      </c>
      <c r="V1033" s="171">
        <v>317.60000000000002</v>
      </c>
      <c r="W1033" s="171">
        <v>318.3</v>
      </c>
      <c r="X1033" s="171">
        <v>319.3</v>
      </c>
      <c r="Y1033" s="171">
        <v>318.5</v>
      </c>
      <c r="Z1033" s="171">
        <v>329.6</v>
      </c>
      <c r="AA1033" s="171">
        <v>320.3</v>
      </c>
      <c r="AB1033" s="171">
        <v>314.7</v>
      </c>
      <c r="AC1033" s="171">
        <v>304.60000000000002</v>
      </c>
      <c r="AD1033" s="171">
        <v>309.3</v>
      </c>
      <c r="AE1033" s="171">
        <v>310.39999999999998</v>
      </c>
      <c r="AF1033" s="171">
        <v>316.2</v>
      </c>
      <c r="AG1033" s="171" t="s">
        <v>310</v>
      </c>
      <c r="AL1033"/>
    </row>
    <row r="1034" spans="1:38" s="171" customFormat="1" ht="15">
      <c r="A1034" s="171" t="s">
        <v>486</v>
      </c>
      <c r="B1034" s="171" t="s">
        <v>316</v>
      </c>
      <c r="C1034" s="171" t="s">
        <v>310</v>
      </c>
      <c r="D1034" s="171" t="s">
        <v>310</v>
      </c>
      <c r="E1034" s="171">
        <v>799.9</v>
      </c>
      <c r="F1034" s="171">
        <v>761</v>
      </c>
      <c r="G1034" s="171">
        <v>798.8</v>
      </c>
      <c r="H1034" s="171">
        <v>784.3</v>
      </c>
      <c r="I1034" s="171">
        <v>808.3</v>
      </c>
      <c r="J1034" s="171">
        <v>808.4</v>
      </c>
      <c r="K1034" s="171">
        <v>825.2</v>
      </c>
      <c r="L1034" s="171">
        <v>770.7</v>
      </c>
      <c r="M1034" s="171">
        <v>773.3</v>
      </c>
      <c r="N1034" s="171">
        <v>836.4</v>
      </c>
      <c r="O1034" s="171">
        <v>856.1</v>
      </c>
      <c r="P1034" s="171">
        <v>761.9</v>
      </c>
      <c r="Q1034" s="171">
        <v>778.1</v>
      </c>
      <c r="R1034" s="171">
        <v>756.1</v>
      </c>
      <c r="S1034" s="171">
        <v>751.6</v>
      </c>
      <c r="T1034" s="171">
        <v>772.1</v>
      </c>
      <c r="U1034" s="171">
        <v>743.1</v>
      </c>
      <c r="V1034" s="171">
        <v>756.4</v>
      </c>
      <c r="W1034" s="171">
        <v>784.6</v>
      </c>
      <c r="X1034" s="171">
        <v>805.4</v>
      </c>
      <c r="Y1034" s="171">
        <v>812.5</v>
      </c>
      <c r="Z1034" s="171">
        <v>784.9</v>
      </c>
      <c r="AA1034" s="171">
        <v>780.2</v>
      </c>
      <c r="AB1034" s="171">
        <v>764.7</v>
      </c>
      <c r="AC1034" s="171">
        <v>753.4</v>
      </c>
      <c r="AD1034" s="171">
        <v>723.6</v>
      </c>
      <c r="AE1034" s="171">
        <v>687.3</v>
      </c>
      <c r="AF1034" s="171">
        <v>664.1</v>
      </c>
      <c r="AG1034" s="171" t="s">
        <v>310</v>
      </c>
      <c r="AL1034"/>
    </row>
    <row r="1035" spans="1:38" s="171" customFormat="1" ht="15">
      <c r="A1035" s="171" t="s">
        <v>486</v>
      </c>
      <c r="B1035" s="171" t="s">
        <v>318</v>
      </c>
      <c r="C1035" s="171" t="s">
        <v>310</v>
      </c>
      <c r="D1035" s="171" t="s">
        <v>310</v>
      </c>
      <c r="E1035" s="171">
        <v>581.4</v>
      </c>
      <c r="F1035" s="171">
        <v>584.70000000000005</v>
      </c>
      <c r="G1035" s="171">
        <v>601.1</v>
      </c>
      <c r="H1035" s="171">
        <v>593.29999999999995</v>
      </c>
      <c r="I1035" s="171">
        <v>591.4</v>
      </c>
      <c r="J1035" s="171">
        <v>584.70000000000005</v>
      </c>
      <c r="K1035" s="171">
        <v>588</v>
      </c>
      <c r="L1035" s="171">
        <v>586.4</v>
      </c>
      <c r="M1035" s="171">
        <v>595.79999999999995</v>
      </c>
      <c r="N1035" s="171">
        <v>597.70000000000005</v>
      </c>
      <c r="O1035" s="171">
        <v>609</v>
      </c>
      <c r="P1035" s="171">
        <v>630.5</v>
      </c>
      <c r="Q1035" s="171">
        <v>638</v>
      </c>
      <c r="R1035" s="171">
        <v>679.7</v>
      </c>
      <c r="S1035" s="171">
        <v>673</v>
      </c>
      <c r="T1035" s="171">
        <v>665.1</v>
      </c>
      <c r="U1035" s="171">
        <v>668.7</v>
      </c>
      <c r="V1035" s="171">
        <v>662.7</v>
      </c>
      <c r="W1035" s="171">
        <v>654.9</v>
      </c>
      <c r="X1035" s="171">
        <v>646.79999999999995</v>
      </c>
      <c r="Y1035" s="171">
        <v>639.70000000000005</v>
      </c>
      <c r="Z1035" s="171">
        <v>630</v>
      </c>
      <c r="AA1035" s="171">
        <v>629.4</v>
      </c>
      <c r="AB1035" s="171">
        <v>614.4</v>
      </c>
      <c r="AC1035" s="171">
        <v>608.4</v>
      </c>
      <c r="AD1035" s="171">
        <v>601.79999999999995</v>
      </c>
      <c r="AE1035" s="171">
        <v>600.20000000000005</v>
      </c>
      <c r="AF1035" s="171">
        <v>600</v>
      </c>
      <c r="AG1035" s="171" t="s">
        <v>310</v>
      </c>
      <c r="AL1035"/>
    </row>
    <row r="1036" spans="1:38" s="171" customFormat="1" ht="15">
      <c r="A1036" s="171" t="s">
        <v>487</v>
      </c>
      <c r="B1036" s="171" t="s">
        <v>309</v>
      </c>
      <c r="C1036" s="171" t="s">
        <v>310</v>
      </c>
      <c r="D1036" s="171" t="s">
        <v>310</v>
      </c>
      <c r="E1036" s="171">
        <v>717.4</v>
      </c>
      <c r="F1036" s="171">
        <v>697.9</v>
      </c>
      <c r="G1036" s="171">
        <v>685.2</v>
      </c>
      <c r="H1036" s="171">
        <v>689.6</v>
      </c>
      <c r="I1036" s="171">
        <v>709.1</v>
      </c>
      <c r="J1036" s="171">
        <v>719.7</v>
      </c>
      <c r="K1036" s="171">
        <v>758.2</v>
      </c>
      <c r="L1036" s="171">
        <v>749.7</v>
      </c>
      <c r="M1036" s="171">
        <v>739.9</v>
      </c>
      <c r="N1036" s="171">
        <v>736</v>
      </c>
      <c r="O1036" s="171">
        <v>781</v>
      </c>
      <c r="P1036" s="171">
        <v>748.3</v>
      </c>
      <c r="Q1036" s="171">
        <v>755.1</v>
      </c>
      <c r="R1036" s="171">
        <v>778.4</v>
      </c>
      <c r="S1036" s="171">
        <v>778</v>
      </c>
      <c r="T1036" s="171">
        <v>764.3</v>
      </c>
      <c r="U1036" s="171">
        <v>766.4</v>
      </c>
      <c r="V1036" s="171">
        <v>783.3</v>
      </c>
      <c r="W1036" s="171">
        <v>729.2</v>
      </c>
      <c r="X1036" s="171">
        <v>699.4</v>
      </c>
      <c r="Y1036" s="171">
        <v>707.7</v>
      </c>
      <c r="Z1036" s="171">
        <v>675.8</v>
      </c>
      <c r="AA1036" s="171">
        <v>646.9</v>
      </c>
      <c r="AB1036" s="171">
        <v>662.8</v>
      </c>
      <c r="AC1036" s="171">
        <v>663.4</v>
      </c>
      <c r="AD1036" s="171">
        <v>654.5</v>
      </c>
      <c r="AE1036" s="171">
        <v>623.4</v>
      </c>
      <c r="AF1036" s="171">
        <v>605.6</v>
      </c>
      <c r="AG1036" s="171" t="s">
        <v>310</v>
      </c>
      <c r="AL1036"/>
    </row>
    <row r="1037" spans="1:38" s="171" customFormat="1" ht="15">
      <c r="A1037" s="171" t="s">
        <v>487</v>
      </c>
      <c r="B1037" s="171" t="s">
        <v>311</v>
      </c>
      <c r="C1037" s="171" t="s">
        <v>310</v>
      </c>
      <c r="D1037" s="171" t="s">
        <v>310</v>
      </c>
      <c r="E1037" s="171">
        <v>967.4</v>
      </c>
      <c r="F1037" s="171">
        <v>956.7</v>
      </c>
      <c r="G1037" s="171">
        <v>938.7</v>
      </c>
      <c r="H1037" s="171">
        <v>950.1</v>
      </c>
      <c r="I1037" s="171">
        <v>956.9</v>
      </c>
      <c r="J1037" s="171">
        <v>953.8</v>
      </c>
      <c r="K1037" s="171">
        <v>998</v>
      </c>
      <c r="L1037" s="171">
        <v>985.5</v>
      </c>
      <c r="M1037" s="171">
        <v>966.2</v>
      </c>
      <c r="N1037" s="171">
        <v>937.8</v>
      </c>
      <c r="O1037" s="171">
        <v>1048.5999999999999</v>
      </c>
      <c r="P1037" s="171">
        <v>1019.3</v>
      </c>
      <c r="Q1037" s="171">
        <v>1027.4000000000001</v>
      </c>
      <c r="R1037" s="171">
        <v>1027.0999999999999</v>
      </c>
      <c r="S1037" s="171">
        <v>1029</v>
      </c>
      <c r="T1037" s="171">
        <v>1027.5999999999999</v>
      </c>
      <c r="U1037" s="171">
        <v>1026.0999999999999</v>
      </c>
      <c r="V1037" s="171">
        <v>1065.2</v>
      </c>
      <c r="W1037" s="171">
        <v>1021.2</v>
      </c>
      <c r="X1037" s="171">
        <v>1016.5</v>
      </c>
      <c r="Y1037" s="171">
        <v>1008.5</v>
      </c>
      <c r="Z1037" s="171">
        <v>1014.1</v>
      </c>
      <c r="AA1037" s="171">
        <v>1005.8</v>
      </c>
      <c r="AB1037" s="171">
        <v>1002</v>
      </c>
      <c r="AC1037" s="171">
        <v>1001.1</v>
      </c>
      <c r="AD1037" s="171">
        <v>996.9</v>
      </c>
      <c r="AE1037" s="171">
        <v>972</v>
      </c>
      <c r="AF1037" s="171">
        <v>966.2</v>
      </c>
      <c r="AG1037" s="171" t="s">
        <v>310</v>
      </c>
      <c r="AL1037"/>
    </row>
    <row r="1038" spans="1:38" s="171" customFormat="1" ht="15">
      <c r="A1038" s="171" t="s">
        <v>487</v>
      </c>
      <c r="B1038" s="171" t="s">
        <v>313</v>
      </c>
      <c r="C1038" s="171" t="s">
        <v>310</v>
      </c>
      <c r="D1038" s="171" t="s">
        <v>310</v>
      </c>
      <c r="E1038" s="171">
        <v>823.6</v>
      </c>
      <c r="F1038" s="171">
        <v>799.3</v>
      </c>
      <c r="G1038" s="171">
        <v>697.7</v>
      </c>
      <c r="H1038" s="171">
        <v>756.9</v>
      </c>
      <c r="I1038" s="171">
        <v>757.3</v>
      </c>
      <c r="J1038" s="171">
        <v>755.3</v>
      </c>
      <c r="K1038" s="171">
        <v>868.4</v>
      </c>
      <c r="L1038" s="171">
        <v>812.8</v>
      </c>
      <c r="M1038" s="171">
        <v>970.5</v>
      </c>
      <c r="N1038" s="171">
        <v>1007.9</v>
      </c>
      <c r="O1038" s="171">
        <v>926</v>
      </c>
      <c r="P1038" s="171">
        <v>1147.7</v>
      </c>
      <c r="Q1038" s="171">
        <v>1297.8</v>
      </c>
      <c r="R1038" s="171">
        <v>1000.6</v>
      </c>
      <c r="S1038" s="171">
        <v>1023.9</v>
      </c>
      <c r="T1038" s="171">
        <v>983.3</v>
      </c>
      <c r="U1038" s="171">
        <v>981.7</v>
      </c>
      <c r="V1038" s="171">
        <v>907.7</v>
      </c>
      <c r="W1038" s="171">
        <v>825.1</v>
      </c>
      <c r="X1038" s="171">
        <v>829.9</v>
      </c>
      <c r="Y1038" s="171">
        <v>850.7</v>
      </c>
      <c r="Z1038" s="171">
        <v>831.3</v>
      </c>
      <c r="AA1038" s="171">
        <v>833.6</v>
      </c>
      <c r="AB1038" s="171">
        <v>767.8</v>
      </c>
      <c r="AC1038" s="171">
        <v>813.5</v>
      </c>
      <c r="AD1038" s="171">
        <v>833</v>
      </c>
      <c r="AE1038" s="171">
        <v>838.9</v>
      </c>
      <c r="AF1038" s="171">
        <v>843.5</v>
      </c>
      <c r="AG1038" s="171" t="s">
        <v>310</v>
      </c>
      <c r="AL1038"/>
    </row>
    <row r="1039" spans="1:38" s="171" customFormat="1" ht="15">
      <c r="A1039" s="171" t="s">
        <v>487</v>
      </c>
      <c r="B1039" s="171" t="s">
        <v>28</v>
      </c>
      <c r="C1039" s="171" t="s">
        <v>310</v>
      </c>
      <c r="D1039" s="171" t="s">
        <v>310</v>
      </c>
      <c r="E1039" s="171">
        <v>548.1</v>
      </c>
      <c r="F1039" s="171">
        <v>540</v>
      </c>
      <c r="G1039" s="171">
        <v>580.5</v>
      </c>
      <c r="H1039" s="171">
        <v>548.4</v>
      </c>
      <c r="I1039" s="171">
        <v>565.6</v>
      </c>
      <c r="J1039" s="171">
        <v>572.79999999999995</v>
      </c>
      <c r="K1039" s="171">
        <v>558.9</v>
      </c>
      <c r="L1039" s="171">
        <v>528.9</v>
      </c>
      <c r="M1039" s="171">
        <v>541.4</v>
      </c>
      <c r="N1039" s="171">
        <v>537.5</v>
      </c>
      <c r="O1039" s="171">
        <v>539.20000000000005</v>
      </c>
      <c r="P1039" s="171">
        <v>402.3</v>
      </c>
      <c r="Q1039" s="171">
        <v>406.5</v>
      </c>
      <c r="R1039" s="171">
        <v>504.8</v>
      </c>
      <c r="S1039" s="171">
        <v>500.1</v>
      </c>
      <c r="T1039" s="171">
        <v>500.4</v>
      </c>
      <c r="U1039" s="171">
        <v>504.1</v>
      </c>
      <c r="V1039" s="171">
        <v>514.5</v>
      </c>
      <c r="W1039" s="171">
        <v>496.9</v>
      </c>
      <c r="X1039" s="171">
        <v>473.6</v>
      </c>
      <c r="Y1039" s="171">
        <v>515.20000000000005</v>
      </c>
      <c r="Z1039" s="171">
        <v>497.4</v>
      </c>
      <c r="AA1039" s="171">
        <v>484.3</v>
      </c>
      <c r="AB1039" s="171">
        <v>518.4</v>
      </c>
      <c r="AC1039" s="171">
        <v>545.9</v>
      </c>
      <c r="AD1039" s="171">
        <v>541.79999999999995</v>
      </c>
      <c r="AE1039" s="171">
        <v>526.6</v>
      </c>
      <c r="AF1039" s="171">
        <v>531.1</v>
      </c>
      <c r="AG1039" s="171" t="s">
        <v>310</v>
      </c>
      <c r="AL1039"/>
    </row>
    <row r="1040" spans="1:38" s="171" customFormat="1" ht="15">
      <c r="A1040" s="171" t="s">
        <v>487</v>
      </c>
      <c r="B1040" s="171" t="s">
        <v>316</v>
      </c>
      <c r="C1040" s="171" t="s">
        <v>310</v>
      </c>
      <c r="D1040" s="171" t="s">
        <v>310</v>
      </c>
      <c r="E1040" s="171">
        <v>0</v>
      </c>
      <c r="F1040" s="171">
        <v>0</v>
      </c>
      <c r="G1040" s="171">
        <v>0</v>
      </c>
      <c r="H1040" s="171">
        <v>0</v>
      </c>
      <c r="I1040" s="171">
        <v>0</v>
      </c>
      <c r="J1040" s="171">
        <v>0</v>
      </c>
      <c r="K1040" s="171">
        <v>0</v>
      </c>
      <c r="L1040" s="171">
        <v>0</v>
      </c>
      <c r="M1040" s="171">
        <v>0</v>
      </c>
      <c r="N1040" s="171">
        <v>0</v>
      </c>
      <c r="O1040" s="171">
        <v>0</v>
      </c>
      <c r="P1040" s="171">
        <v>0</v>
      </c>
      <c r="Q1040" s="171">
        <v>0</v>
      </c>
      <c r="R1040" s="171">
        <v>0</v>
      </c>
      <c r="S1040" s="171">
        <v>0</v>
      </c>
      <c r="T1040" s="171">
        <v>0</v>
      </c>
      <c r="U1040" s="171">
        <v>0</v>
      </c>
      <c r="V1040" s="171">
        <v>0</v>
      </c>
      <c r="W1040" s="171">
        <v>0</v>
      </c>
      <c r="X1040" s="171">
        <v>0</v>
      </c>
      <c r="Y1040" s="171">
        <v>0</v>
      </c>
      <c r="Z1040" s="171">
        <v>0</v>
      </c>
      <c r="AA1040" s="171">
        <v>0</v>
      </c>
      <c r="AB1040" s="171">
        <v>0</v>
      </c>
      <c r="AC1040" s="171">
        <v>0</v>
      </c>
      <c r="AD1040" s="171">
        <v>0</v>
      </c>
      <c r="AE1040" s="171">
        <v>0</v>
      </c>
      <c r="AF1040" s="171">
        <v>0</v>
      </c>
      <c r="AG1040" s="171" t="s">
        <v>310</v>
      </c>
      <c r="AL1040"/>
    </row>
    <row r="1041" spans="1:38" s="171" customFormat="1" ht="15">
      <c r="A1041" s="171" t="s">
        <v>487</v>
      </c>
      <c r="B1041" s="171" t="s">
        <v>318</v>
      </c>
      <c r="C1041" s="171" t="s">
        <v>310</v>
      </c>
      <c r="D1041" s="171" t="s">
        <v>310</v>
      </c>
      <c r="E1041" s="171">
        <v>2687</v>
      </c>
      <c r="F1041" s="171">
        <v>2687</v>
      </c>
      <c r="G1041" s="171">
        <v>2674.7</v>
      </c>
      <c r="H1041" s="171">
        <v>2576.9</v>
      </c>
      <c r="I1041" s="171">
        <v>2372</v>
      </c>
      <c r="J1041" s="171">
        <v>2342.6999999999998</v>
      </c>
      <c r="K1041" s="171">
        <v>2211.3000000000002</v>
      </c>
      <c r="L1041" s="171">
        <v>2156.1</v>
      </c>
      <c r="M1041" s="171">
        <v>2073.1999999999998</v>
      </c>
      <c r="N1041" s="171">
        <v>1990.4</v>
      </c>
      <c r="O1041" s="171">
        <v>1906</v>
      </c>
      <c r="P1041" s="171">
        <v>4161.5</v>
      </c>
      <c r="Q1041" s="171">
        <v>3919.3</v>
      </c>
      <c r="R1041" s="171">
        <v>2161.5</v>
      </c>
      <c r="S1041" s="171">
        <v>2131.4</v>
      </c>
      <c r="T1041" s="171">
        <v>2138.1999999999998</v>
      </c>
      <c r="U1041" s="171">
        <v>2113.8000000000002</v>
      </c>
      <c r="V1041" s="171">
        <v>1066.9000000000001</v>
      </c>
      <c r="W1041" s="171">
        <v>988.5</v>
      </c>
      <c r="X1041" s="171">
        <v>986.7</v>
      </c>
      <c r="Y1041" s="171">
        <v>745</v>
      </c>
      <c r="Z1041" s="171">
        <v>662.7</v>
      </c>
      <c r="AA1041" s="171">
        <v>779.5</v>
      </c>
      <c r="AB1041" s="171">
        <v>866.8</v>
      </c>
      <c r="AC1041" s="171">
        <v>914.3</v>
      </c>
      <c r="AD1041" s="171">
        <v>1243.9000000000001</v>
      </c>
      <c r="AE1041" s="171">
        <v>1245.5</v>
      </c>
      <c r="AF1041" s="171">
        <v>1159.7</v>
      </c>
      <c r="AG1041" s="171" t="s">
        <v>310</v>
      </c>
      <c r="AL1041"/>
    </row>
    <row r="1042" spans="1:38" s="171" customFormat="1" ht="15">
      <c r="A1042" s="171" t="s">
        <v>488</v>
      </c>
      <c r="B1042" s="171" t="s">
        <v>309</v>
      </c>
      <c r="C1042" s="171">
        <v>443.5</v>
      </c>
      <c r="D1042" s="171">
        <v>452.2</v>
      </c>
      <c r="E1042" s="171">
        <v>454.7</v>
      </c>
      <c r="F1042" s="171">
        <v>455.1</v>
      </c>
      <c r="G1042" s="171">
        <v>465.4</v>
      </c>
      <c r="H1042" s="171">
        <v>478.7</v>
      </c>
      <c r="I1042" s="171">
        <v>516.9</v>
      </c>
      <c r="J1042" s="171">
        <v>510.1</v>
      </c>
      <c r="K1042" s="171">
        <v>514.5</v>
      </c>
      <c r="L1042" s="171">
        <v>510.4</v>
      </c>
      <c r="M1042" s="171">
        <v>519.9</v>
      </c>
      <c r="N1042" s="171">
        <v>521.9</v>
      </c>
      <c r="O1042" s="171">
        <v>530</v>
      </c>
      <c r="P1042" s="171">
        <v>549</v>
      </c>
      <c r="Q1042" s="171">
        <v>550.4</v>
      </c>
      <c r="R1042" s="171">
        <v>542.5</v>
      </c>
      <c r="S1042" s="171">
        <v>551.70000000000005</v>
      </c>
      <c r="T1042" s="171">
        <v>550.4</v>
      </c>
      <c r="U1042" s="171">
        <v>552.5</v>
      </c>
      <c r="V1042" s="171">
        <v>553.6</v>
      </c>
      <c r="W1042" s="171">
        <v>548.20000000000005</v>
      </c>
      <c r="X1042" s="171">
        <v>559.5</v>
      </c>
      <c r="Y1042" s="171">
        <v>559.20000000000005</v>
      </c>
      <c r="Z1042" s="171">
        <v>561</v>
      </c>
      <c r="AA1042" s="171">
        <v>553.1</v>
      </c>
      <c r="AB1042" s="171">
        <v>536.9</v>
      </c>
      <c r="AC1042" s="171">
        <v>523.9</v>
      </c>
      <c r="AD1042" s="171">
        <v>523.5</v>
      </c>
      <c r="AE1042" s="171">
        <v>526.29999999999995</v>
      </c>
      <c r="AF1042" s="171">
        <v>522.79999999999995</v>
      </c>
      <c r="AG1042" s="171" t="s">
        <v>310</v>
      </c>
      <c r="AL1042"/>
    </row>
    <row r="1043" spans="1:38" s="171" customFormat="1" ht="15">
      <c r="A1043" s="171" t="s">
        <v>488</v>
      </c>
      <c r="B1043" s="171" t="s">
        <v>311</v>
      </c>
      <c r="C1043" s="171">
        <v>808.6</v>
      </c>
      <c r="D1043" s="171">
        <v>809.3</v>
      </c>
      <c r="E1043" s="171">
        <v>826</v>
      </c>
      <c r="F1043" s="171">
        <v>813.7</v>
      </c>
      <c r="G1043" s="171">
        <v>814.3</v>
      </c>
      <c r="H1043" s="171">
        <v>846.6</v>
      </c>
      <c r="I1043" s="171">
        <v>919.6</v>
      </c>
      <c r="J1043" s="171">
        <v>887.5</v>
      </c>
      <c r="K1043" s="171">
        <v>908.5</v>
      </c>
      <c r="L1043" s="171">
        <v>892.3</v>
      </c>
      <c r="M1043" s="171">
        <v>872</v>
      </c>
      <c r="N1043" s="171">
        <v>868.3</v>
      </c>
      <c r="O1043" s="171">
        <v>873.2</v>
      </c>
      <c r="P1043" s="171">
        <v>905</v>
      </c>
      <c r="Q1043" s="171">
        <v>906.7</v>
      </c>
      <c r="R1043" s="171">
        <v>884.6</v>
      </c>
      <c r="S1043" s="171">
        <v>888.1</v>
      </c>
      <c r="T1043" s="171">
        <v>871.4</v>
      </c>
      <c r="U1043" s="171">
        <v>868.9</v>
      </c>
      <c r="V1043" s="171">
        <v>871.4</v>
      </c>
      <c r="W1043" s="171">
        <v>863.2</v>
      </c>
      <c r="X1043" s="171">
        <v>862.4</v>
      </c>
      <c r="Y1043" s="171">
        <v>868.1</v>
      </c>
      <c r="Z1043" s="171">
        <v>862.7</v>
      </c>
      <c r="AA1043" s="171">
        <v>859.1</v>
      </c>
      <c r="AB1043" s="171">
        <v>838.9</v>
      </c>
      <c r="AC1043" s="171">
        <v>830.8</v>
      </c>
      <c r="AD1043" s="171">
        <v>826.1</v>
      </c>
      <c r="AE1043" s="171">
        <v>842.6</v>
      </c>
      <c r="AF1043" s="171">
        <v>847.8</v>
      </c>
      <c r="AG1043" s="171" t="s">
        <v>310</v>
      </c>
      <c r="AL1043"/>
    </row>
    <row r="1044" spans="1:38" s="171" customFormat="1" ht="15">
      <c r="A1044" s="171" t="s">
        <v>488</v>
      </c>
      <c r="B1044" s="171" t="s">
        <v>313</v>
      </c>
      <c r="C1044" s="171">
        <v>565.6</v>
      </c>
      <c r="D1044" s="171">
        <v>558.5</v>
      </c>
      <c r="E1044" s="171">
        <v>575.20000000000005</v>
      </c>
      <c r="F1044" s="171">
        <v>594.6</v>
      </c>
      <c r="G1044" s="171">
        <v>604.79999999999995</v>
      </c>
      <c r="H1044" s="171">
        <v>601.29999999999995</v>
      </c>
      <c r="I1044" s="171">
        <v>629.79999999999995</v>
      </c>
      <c r="J1044" s="171">
        <v>683.4</v>
      </c>
      <c r="K1044" s="171">
        <v>643.20000000000005</v>
      </c>
      <c r="L1044" s="171">
        <v>638.5</v>
      </c>
      <c r="M1044" s="171">
        <v>670.3</v>
      </c>
      <c r="N1044" s="171">
        <v>678</v>
      </c>
      <c r="O1044" s="171">
        <v>687.8</v>
      </c>
      <c r="P1044" s="171">
        <v>686.2</v>
      </c>
      <c r="Q1044" s="171">
        <v>699.1</v>
      </c>
      <c r="R1044" s="171">
        <v>708.9</v>
      </c>
      <c r="S1044" s="171">
        <v>704.5</v>
      </c>
      <c r="T1044" s="171">
        <v>701.9</v>
      </c>
      <c r="U1044" s="171">
        <v>714.4</v>
      </c>
      <c r="V1044" s="171">
        <v>718.6</v>
      </c>
      <c r="W1044" s="171">
        <v>719.3</v>
      </c>
      <c r="X1044" s="171">
        <v>712.2</v>
      </c>
      <c r="Y1044" s="171">
        <v>717</v>
      </c>
      <c r="Z1044" s="171">
        <v>732</v>
      </c>
      <c r="AA1044" s="171">
        <v>704</v>
      </c>
      <c r="AB1044" s="171">
        <v>701.1</v>
      </c>
      <c r="AC1044" s="171">
        <v>693.6</v>
      </c>
      <c r="AD1044" s="171">
        <v>714.3</v>
      </c>
      <c r="AE1044" s="171">
        <v>724.2</v>
      </c>
      <c r="AF1044" s="171">
        <v>719.7</v>
      </c>
      <c r="AG1044" s="171" t="s">
        <v>310</v>
      </c>
      <c r="AL1044"/>
    </row>
    <row r="1045" spans="1:38" s="171" customFormat="1" ht="15">
      <c r="A1045" s="171" t="s">
        <v>488</v>
      </c>
      <c r="B1045" s="171" t="s">
        <v>28</v>
      </c>
      <c r="C1045" s="171">
        <v>303.39999999999998</v>
      </c>
      <c r="D1045" s="171">
        <v>323.39999999999998</v>
      </c>
      <c r="E1045" s="171">
        <v>308.60000000000002</v>
      </c>
      <c r="F1045" s="171">
        <v>304.89999999999998</v>
      </c>
      <c r="G1045" s="171">
        <v>321.10000000000002</v>
      </c>
      <c r="H1045" s="171">
        <v>327.10000000000002</v>
      </c>
      <c r="I1045" s="171">
        <v>354.1</v>
      </c>
      <c r="J1045" s="171">
        <v>355.1</v>
      </c>
      <c r="K1045" s="171">
        <v>361.8</v>
      </c>
      <c r="L1045" s="171">
        <v>363.1</v>
      </c>
      <c r="M1045" s="171">
        <v>373</v>
      </c>
      <c r="N1045" s="171">
        <v>381.7</v>
      </c>
      <c r="O1045" s="171">
        <v>384.5</v>
      </c>
      <c r="P1045" s="171">
        <v>386.9</v>
      </c>
      <c r="Q1045" s="171">
        <v>386.8</v>
      </c>
      <c r="R1045" s="171">
        <v>393.7</v>
      </c>
      <c r="S1045" s="171">
        <v>393.8</v>
      </c>
      <c r="T1045" s="171">
        <v>391.8</v>
      </c>
      <c r="U1045" s="171">
        <v>403.5</v>
      </c>
      <c r="V1045" s="171">
        <v>404.3</v>
      </c>
      <c r="W1045" s="171">
        <v>399.8</v>
      </c>
      <c r="X1045" s="171">
        <v>399.9</v>
      </c>
      <c r="Y1045" s="171">
        <v>403.6</v>
      </c>
      <c r="Z1045" s="171">
        <v>414.4</v>
      </c>
      <c r="AA1045" s="171">
        <v>411.6</v>
      </c>
      <c r="AB1045" s="171">
        <v>409.4</v>
      </c>
      <c r="AC1045" s="171">
        <v>400.5</v>
      </c>
      <c r="AD1045" s="171">
        <v>407.1</v>
      </c>
      <c r="AE1045" s="171">
        <v>399.4</v>
      </c>
      <c r="AF1045" s="171">
        <v>400.8</v>
      </c>
      <c r="AG1045" s="171" t="s">
        <v>310</v>
      </c>
      <c r="AL1045"/>
    </row>
    <row r="1046" spans="1:38" s="171" customFormat="1" ht="15">
      <c r="A1046" s="171" t="s">
        <v>488</v>
      </c>
      <c r="B1046" s="171" t="s">
        <v>316</v>
      </c>
      <c r="C1046" s="171">
        <v>1583.7</v>
      </c>
      <c r="D1046" s="171">
        <v>1603.3</v>
      </c>
      <c r="E1046" s="171">
        <v>846.7</v>
      </c>
      <c r="F1046" s="171">
        <v>748.4</v>
      </c>
      <c r="G1046" s="171">
        <v>841.4</v>
      </c>
      <c r="H1046" s="171">
        <v>754.9</v>
      </c>
      <c r="I1046" s="171">
        <v>765.5</v>
      </c>
      <c r="J1046" s="171">
        <v>766.5</v>
      </c>
      <c r="K1046" s="171">
        <v>777.9</v>
      </c>
      <c r="L1046" s="171">
        <v>744.1</v>
      </c>
      <c r="M1046" s="171">
        <v>729.6</v>
      </c>
      <c r="N1046" s="171">
        <v>819.2</v>
      </c>
      <c r="O1046" s="171">
        <v>868.1</v>
      </c>
      <c r="P1046" s="171">
        <v>799.7</v>
      </c>
      <c r="Q1046" s="171">
        <v>843.1</v>
      </c>
      <c r="R1046" s="171">
        <v>780.1</v>
      </c>
      <c r="S1046" s="171">
        <v>769</v>
      </c>
      <c r="T1046" s="171">
        <v>763.4</v>
      </c>
      <c r="U1046" s="171">
        <v>761</v>
      </c>
      <c r="V1046" s="171">
        <v>755.2</v>
      </c>
      <c r="W1046" s="171">
        <v>1073.8</v>
      </c>
      <c r="X1046" s="171">
        <v>1114.0999999999999</v>
      </c>
      <c r="Y1046" s="171">
        <v>1125.9000000000001</v>
      </c>
      <c r="Z1046" s="171">
        <v>1158.3</v>
      </c>
      <c r="AA1046" s="171">
        <v>1134.9000000000001</v>
      </c>
      <c r="AB1046" s="171">
        <v>1119.2</v>
      </c>
      <c r="AC1046" s="171">
        <v>1069.7</v>
      </c>
      <c r="AD1046" s="171">
        <v>1089.0999999999999</v>
      </c>
      <c r="AE1046" s="171">
        <v>997.2</v>
      </c>
      <c r="AF1046" s="171">
        <v>896.7</v>
      </c>
      <c r="AG1046" s="171" t="s">
        <v>310</v>
      </c>
      <c r="AL1046"/>
    </row>
    <row r="1047" spans="1:38" s="171" customFormat="1" ht="15">
      <c r="A1047" s="171" t="s">
        <v>488</v>
      </c>
      <c r="B1047" s="171" t="s">
        <v>318</v>
      </c>
      <c r="C1047" s="171">
        <v>710.8</v>
      </c>
      <c r="D1047" s="171">
        <v>728.2</v>
      </c>
      <c r="E1047" s="171">
        <v>727.8</v>
      </c>
      <c r="F1047" s="171">
        <v>747.6</v>
      </c>
      <c r="G1047" s="171">
        <v>811.3</v>
      </c>
      <c r="H1047" s="171">
        <v>864.3</v>
      </c>
      <c r="I1047" s="171">
        <v>959.5</v>
      </c>
      <c r="J1047" s="171">
        <v>997.8</v>
      </c>
      <c r="K1047" s="171">
        <v>996.5</v>
      </c>
      <c r="L1047" s="171">
        <v>1049.3</v>
      </c>
      <c r="M1047" s="171">
        <v>1043.8</v>
      </c>
      <c r="N1047" s="171">
        <v>1047.0999999999999</v>
      </c>
      <c r="O1047" s="171">
        <v>1126.0999999999999</v>
      </c>
      <c r="P1047" s="171">
        <v>1187.0999999999999</v>
      </c>
      <c r="Q1047" s="171">
        <v>1191.4000000000001</v>
      </c>
      <c r="R1047" s="171">
        <v>1203.2</v>
      </c>
      <c r="S1047" s="171">
        <v>1220.5</v>
      </c>
      <c r="T1047" s="171">
        <v>1219.5</v>
      </c>
      <c r="U1047" s="171">
        <v>1258.8</v>
      </c>
      <c r="V1047" s="171">
        <v>1295</v>
      </c>
      <c r="W1047" s="171">
        <v>1289.4000000000001</v>
      </c>
      <c r="X1047" s="171">
        <v>1275.3</v>
      </c>
      <c r="Y1047" s="171">
        <v>1277.3</v>
      </c>
      <c r="Z1047" s="171">
        <v>1298.3</v>
      </c>
      <c r="AA1047" s="171">
        <v>1303</v>
      </c>
      <c r="AB1047" s="171">
        <v>1315.6</v>
      </c>
      <c r="AC1047" s="171">
        <v>1502.9</v>
      </c>
      <c r="AD1047" s="171">
        <v>1524</v>
      </c>
      <c r="AE1047" s="171">
        <v>1515.4</v>
      </c>
      <c r="AF1047" s="171">
        <v>1513.2</v>
      </c>
      <c r="AG1047" s="171" t="s">
        <v>310</v>
      </c>
      <c r="AL1047"/>
    </row>
    <row r="1048" spans="1:38" s="171" customFormat="1" ht="15">
      <c r="A1048" s="171" t="s">
        <v>489</v>
      </c>
      <c r="B1048" s="171" t="s">
        <v>309</v>
      </c>
      <c r="C1048" s="171">
        <v>496.4</v>
      </c>
      <c r="D1048" s="171">
        <v>490.1</v>
      </c>
      <c r="E1048" s="171">
        <v>494.9</v>
      </c>
      <c r="F1048" s="171">
        <v>481.8</v>
      </c>
      <c r="G1048" s="171">
        <v>482.2</v>
      </c>
      <c r="H1048" s="171">
        <v>478.3</v>
      </c>
      <c r="I1048" s="171">
        <v>478.6</v>
      </c>
      <c r="J1048" s="171">
        <v>499.6</v>
      </c>
      <c r="K1048" s="171">
        <v>497.6</v>
      </c>
      <c r="L1048" s="171">
        <v>486.9</v>
      </c>
      <c r="M1048" s="171">
        <v>481.2</v>
      </c>
      <c r="N1048" s="171">
        <v>492.1</v>
      </c>
      <c r="O1048" s="171">
        <v>467.4</v>
      </c>
      <c r="P1048" s="171">
        <v>470</v>
      </c>
      <c r="Q1048" s="171">
        <v>464</v>
      </c>
      <c r="R1048" s="171">
        <v>460.8</v>
      </c>
      <c r="S1048" s="171">
        <v>449.9</v>
      </c>
      <c r="T1048" s="171">
        <v>458.1</v>
      </c>
      <c r="U1048" s="171">
        <v>442.7</v>
      </c>
      <c r="V1048" s="171">
        <v>427.9</v>
      </c>
      <c r="W1048" s="171">
        <v>426.6</v>
      </c>
      <c r="X1048" s="171">
        <v>426.3</v>
      </c>
      <c r="Y1048" s="171">
        <v>420.8</v>
      </c>
      <c r="Z1048" s="171">
        <v>414.1</v>
      </c>
      <c r="AA1048" s="171">
        <v>407.6</v>
      </c>
      <c r="AB1048" s="171">
        <v>391.9</v>
      </c>
      <c r="AC1048" s="171">
        <v>378.6</v>
      </c>
      <c r="AD1048" s="171">
        <v>371.4</v>
      </c>
      <c r="AE1048" s="171">
        <v>359.7</v>
      </c>
      <c r="AF1048" s="171">
        <v>336.4</v>
      </c>
      <c r="AG1048" s="171">
        <v>281.89999999999998</v>
      </c>
      <c r="AL1048"/>
    </row>
    <row r="1049" spans="1:38" s="171" customFormat="1" ht="15">
      <c r="A1049" s="171" t="s">
        <v>489</v>
      </c>
      <c r="B1049" s="171" t="s">
        <v>311</v>
      </c>
      <c r="C1049" s="171">
        <v>904.3</v>
      </c>
      <c r="D1049" s="171">
        <v>896.5</v>
      </c>
      <c r="E1049" s="171">
        <v>914.7</v>
      </c>
      <c r="F1049" s="171">
        <v>911.3</v>
      </c>
      <c r="G1049" s="171">
        <v>913.6</v>
      </c>
      <c r="H1049" s="171">
        <v>927.7</v>
      </c>
      <c r="I1049" s="171">
        <v>923.8</v>
      </c>
      <c r="J1049" s="171">
        <v>932.4</v>
      </c>
      <c r="K1049" s="171">
        <v>921.5</v>
      </c>
      <c r="L1049" s="171">
        <v>912.5</v>
      </c>
      <c r="M1049" s="171">
        <v>913.2</v>
      </c>
      <c r="N1049" s="171">
        <v>951.6</v>
      </c>
      <c r="O1049" s="171">
        <v>918.5</v>
      </c>
      <c r="P1049" s="171">
        <v>912.9</v>
      </c>
      <c r="Q1049" s="171">
        <v>921.2</v>
      </c>
      <c r="R1049" s="171">
        <v>914.9</v>
      </c>
      <c r="S1049" s="171">
        <v>911.2</v>
      </c>
      <c r="T1049" s="171">
        <v>923.6</v>
      </c>
      <c r="U1049" s="171">
        <v>907.4</v>
      </c>
      <c r="V1049" s="171">
        <v>905.4</v>
      </c>
      <c r="W1049" s="171">
        <v>904.3</v>
      </c>
      <c r="X1049" s="171">
        <v>911.4</v>
      </c>
      <c r="Y1049" s="171">
        <v>907.3</v>
      </c>
      <c r="Z1049" s="171">
        <v>907.5</v>
      </c>
      <c r="AA1049" s="171">
        <v>910</v>
      </c>
      <c r="AB1049" s="171">
        <v>906.6</v>
      </c>
      <c r="AC1049" s="171">
        <v>907.4</v>
      </c>
      <c r="AD1049" s="171">
        <v>908</v>
      </c>
      <c r="AE1049" s="171">
        <v>900.8</v>
      </c>
      <c r="AF1049" s="171">
        <v>903.7</v>
      </c>
      <c r="AG1049" s="171">
        <v>936.4</v>
      </c>
      <c r="AL1049"/>
    </row>
    <row r="1050" spans="1:38" s="171" customFormat="1" ht="15">
      <c r="A1050" s="171" t="s">
        <v>489</v>
      </c>
      <c r="B1050" s="171" t="s">
        <v>313</v>
      </c>
      <c r="C1050" s="171">
        <v>661.6</v>
      </c>
      <c r="D1050" s="171">
        <v>651.1</v>
      </c>
      <c r="E1050" s="171">
        <v>647.1</v>
      </c>
      <c r="F1050" s="171">
        <v>642.4</v>
      </c>
      <c r="G1050" s="171">
        <v>633.29999999999995</v>
      </c>
      <c r="H1050" s="171">
        <v>630.79999999999995</v>
      </c>
      <c r="I1050" s="171">
        <v>615.5</v>
      </c>
      <c r="J1050" s="171">
        <v>817.5</v>
      </c>
      <c r="K1050" s="171">
        <v>865.1</v>
      </c>
      <c r="L1050" s="171">
        <v>865.1</v>
      </c>
      <c r="M1050" s="171">
        <v>804.5</v>
      </c>
      <c r="N1050" s="171">
        <v>808.5</v>
      </c>
      <c r="O1050" s="171">
        <v>652.6</v>
      </c>
      <c r="P1050" s="171">
        <v>648.5</v>
      </c>
      <c r="Q1050" s="171">
        <v>646.29999999999995</v>
      </c>
      <c r="R1050" s="171">
        <v>648.20000000000005</v>
      </c>
      <c r="S1050" s="171">
        <v>621.9</v>
      </c>
      <c r="T1050" s="171">
        <v>630.29999999999995</v>
      </c>
      <c r="U1050" s="171">
        <v>623</v>
      </c>
      <c r="V1050" s="171">
        <v>614.6</v>
      </c>
      <c r="W1050" s="171">
        <v>623.20000000000005</v>
      </c>
      <c r="X1050" s="171">
        <v>634.29999999999995</v>
      </c>
      <c r="Y1050" s="171">
        <v>631.9</v>
      </c>
      <c r="Z1050" s="171">
        <v>650.20000000000005</v>
      </c>
      <c r="AA1050" s="171">
        <v>648.6</v>
      </c>
      <c r="AB1050" s="171">
        <v>652</v>
      </c>
      <c r="AC1050" s="171">
        <v>656.2</v>
      </c>
      <c r="AD1050" s="171">
        <v>650.4</v>
      </c>
      <c r="AE1050" s="171">
        <v>650.5</v>
      </c>
      <c r="AF1050" s="171">
        <v>645.20000000000005</v>
      </c>
      <c r="AG1050" s="171">
        <v>650.1</v>
      </c>
      <c r="AL1050"/>
    </row>
    <row r="1051" spans="1:38" s="171" customFormat="1" ht="15">
      <c r="A1051" s="171" t="s">
        <v>489</v>
      </c>
      <c r="B1051" s="171" t="s">
        <v>28</v>
      </c>
      <c r="C1051" s="171">
        <v>482.6</v>
      </c>
      <c r="D1051" s="171">
        <v>479.1</v>
      </c>
      <c r="E1051" s="171">
        <v>478.7</v>
      </c>
      <c r="F1051" s="171">
        <v>464.7</v>
      </c>
      <c r="G1051" s="171">
        <v>459</v>
      </c>
      <c r="H1051" s="171">
        <v>455.5</v>
      </c>
      <c r="I1051" s="171">
        <v>466.1</v>
      </c>
      <c r="J1051" s="171">
        <v>467.3</v>
      </c>
      <c r="K1051" s="171">
        <v>457.7</v>
      </c>
      <c r="L1051" s="171">
        <v>452.5</v>
      </c>
      <c r="M1051" s="171">
        <v>415.9</v>
      </c>
      <c r="N1051" s="171">
        <v>407.1</v>
      </c>
      <c r="O1051" s="171">
        <v>401.4</v>
      </c>
      <c r="P1051" s="171">
        <v>391.8</v>
      </c>
      <c r="Q1051" s="171">
        <v>391.1</v>
      </c>
      <c r="R1051" s="171">
        <v>390.8</v>
      </c>
      <c r="S1051" s="171">
        <v>378.3</v>
      </c>
      <c r="T1051" s="171">
        <v>381.3</v>
      </c>
      <c r="U1051" s="171">
        <v>377.5</v>
      </c>
      <c r="V1051" s="171">
        <v>379.7</v>
      </c>
      <c r="W1051" s="171">
        <v>378</v>
      </c>
      <c r="X1051" s="171">
        <v>376.2</v>
      </c>
      <c r="Y1051" s="171">
        <v>381.8</v>
      </c>
      <c r="Z1051" s="171">
        <v>373.2</v>
      </c>
      <c r="AA1051" s="171">
        <v>374.4</v>
      </c>
      <c r="AB1051" s="171">
        <v>376.9</v>
      </c>
      <c r="AC1051" s="171">
        <v>373.3</v>
      </c>
      <c r="AD1051" s="171">
        <v>372.8</v>
      </c>
      <c r="AE1051" s="171">
        <v>372.9</v>
      </c>
      <c r="AF1051" s="171">
        <v>370.4</v>
      </c>
      <c r="AG1051" s="171">
        <v>370.4</v>
      </c>
      <c r="AL1051"/>
    </row>
    <row r="1052" spans="1:38" s="171" customFormat="1" ht="15">
      <c r="A1052" s="171" t="s">
        <v>489</v>
      </c>
      <c r="B1052" s="171" t="s">
        <v>316</v>
      </c>
      <c r="C1052" s="171">
        <v>1190.4000000000001</v>
      </c>
      <c r="D1052" s="171">
        <v>1316</v>
      </c>
      <c r="E1052" s="171">
        <v>1346.2</v>
      </c>
      <c r="F1052" s="171">
        <v>1211</v>
      </c>
      <c r="G1052" s="171">
        <v>1294.3</v>
      </c>
      <c r="H1052" s="171">
        <v>1341</v>
      </c>
      <c r="I1052" s="171">
        <v>1217.2</v>
      </c>
      <c r="J1052" s="171">
        <v>1282.2</v>
      </c>
      <c r="K1052" s="171">
        <v>1201.4000000000001</v>
      </c>
      <c r="L1052" s="171">
        <v>956.2</v>
      </c>
      <c r="M1052" s="171">
        <v>973.3</v>
      </c>
      <c r="N1052" s="171">
        <v>1025.5</v>
      </c>
      <c r="O1052" s="171">
        <v>1019.6</v>
      </c>
      <c r="P1052" s="171">
        <v>988.4</v>
      </c>
      <c r="Q1052" s="171">
        <v>920.5</v>
      </c>
      <c r="R1052" s="171">
        <v>891.4</v>
      </c>
      <c r="S1052" s="171">
        <v>887</v>
      </c>
      <c r="T1052" s="171">
        <v>909.5</v>
      </c>
      <c r="U1052" s="171">
        <v>894.5</v>
      </c>
      <c r="V1052" s="171">
        <v>912.1</v>
      </c>
      <c r="W1052" s="171">
        <v>932.5</v>
      </c>
      <c r="X1052" s="171">
        <v>940.9</v>
      </c>
      <c r="Y1052" s="171">
        <v>945</v>
      </c>
      <c r="Z1052" s="171">
        <v>884.3</v>
      </c>
      <c r="AA1052" s="171">
        <v>893.9</v>
      </c>
      <c r="AB1052" s="171">
        <v>883.2</v>
      </c>
      <c r="AC1052" s="171">
        <v>876.4</v>
      </c>
      <c r="AD1052" s="171">
        <v>867.6</v>
      </c>
      <c r="AE1052" s="171">
        <v>874.7</v>
      </c>
      <c r="AF1052" s="171">
        <v>847.2</v>
      </c>
      <c r="AG1052" s="171">
        <v>779.2</v>
      </c>
      <c r="AL1052"/>
    </row>
    <row r="1053" spans="1:38" s="171" customFormat="1" ht="15">
      <c r="A1053" s="171" t="s">
        <v>489</v>
      </c>
      <c r="B1053" s="171" t="s">
        <v>318</v>
      </c>
      <c r="C1053" s="171">
        <v>1622.4</v>
      </c>
      <c r="D1053" s="171">
        <v>1787.2</v>
      </c>
      <c r="E1053" s="171">
        <v>1729.4</v>
      </c>
      <c r="F1053" s="171">
        <v>1718.5</v>
      </c>
      <c r="G1053" s="171">
        <v>1730.1</v>
      </c>
      <c r="H1053" s="171">
        <v>1637.7</v>
      </c>
      <c r="I1053" s="171">
        <v>1553.9</v>
      </c>
      <c r="J1053" s="171">
        <v>1508.2</v>
      </c>
      <c r="K1053" s="171">
        <v>1445.3</v>
      </c>
      <c r="L1053" s="171">
        <v>904.2</v>
      </c>
      <c r="M1053" s="171">
        <v>887.2</v>
      </c>
      <c r="N1053" s="171">
        <v>924.9</v>
      </c>
      <c r="O1053" s="171">
        <v>972.7</v>
      </c>
      <c r="P1053" s="171">
        <v>926.6</v>
      </c>
      <c r="Q1053" s="171">
        <v>936.4</v>
      </c>
      <c r="R1053" s="171">
        <v>904.2</v>
      </c>
      <c r="S1053" s="171">
        <v>811.2</v>
      </c>
      <c r="T1053" s="171">
        <v>800.3</v>
      </c>
      <c r="U1053" s="171">
        <v>794.8</v>
      </c>
      <c r="V1053" s="171">
        <v>755.7</v>
      </c>
      <c r="W1053" s="171">
        <v>762.7</v>
      </c>
      <c r="X1053" s="171">
        <v>748.3</v>
      </c>
      <c r="Y1053" s="171">
        <v>746.9</v>
      </c>
      <c r="Z1053" s="171">
        <v>733.8</v>
      </c>
      <c r="AA1053" s="171">
        <v>740.4</v>
      </c>
      <c r="AB1053" s="171">
        <v>722.7</v>
      </c>
      <c r="AC1053" s="171">
        <v>696.8</v>
      </c>
      <c r="AD1053" s="171">
        <v>702.8</v>
      </c>
      <c r="AE1053" s="171">
        <v>702.4</v>
      </c>
      <c r="AF1053" s="171">
        <v>695.9</v>
      </c>
      <c r="AG1053" s="171">
        <v>659.6</v>
      </c>
      <c r="AL1053"/>
    </row>
    <row r="1054" spans="1:38" s="171" customFormat="1" ht="15">
      <c r="A1054" s="171" t="s">
        <v>490</v>
      </c>
      <c r="B1054" s="171" t="s">
        <v>309</v>
      </c>
      <c r="C1054" s="171" t="s">
        <v>310</v>
      </c>
      <c r="D1054" s="171" t="s">
        <v>310</v>
      </c>
      <c r="E1054" s="171">
        <v>529.70000000000005</v>
      </c>
      <c r="F1054" s="171">
        <v>524.5</v>
      </c>
      <c r="G1054" s="171">
        <v>523.4</v>
      </c>
      <c r="H1054" s="171">
        <v>526.6</v>
      </c>
      <c r="I1054" s="171">
        <v>534.5</v>
      </c>
      <c r="J1054" s="171">
        <v>546.5</v>
      </c>
      <c r="K1054" s="171">
        <v>546.79999999999995</v>
      </c>
      <c r="L1054" s="171">
        <v>537.29999999999995</v>
      </c>
      <c r="M1054" s="171">
        <v>536.20000000000005</v>
      </c>
      <c r="N1054" s="171">
        <v>545.20000000000005</v>
      </c>
      <c r="O1054" s="171">
        <v>528.9</v>
      </c>
      <c r="P1054" s="171">
        <v>541</v>
      </c>
      <c r="Q1054" s="171">
        <v>538.9</v>
      </c>
      <c r="R1054" s="171">
        <v>531.6</v>
      </c>
      <c r="S1054" s="171">
        <v>528.6</v>
      </c>
      <c r="T1054" s="171">
        <v>535.6</v>
      </c>
      <c r="U1054" s="171">
        <v>524.4</v>
      </c>
      <c r="V1054" s="171">
        <v>519.29999999999995</v>
      </c>
      <c r="W1054" s="171">
        <v>517</v>
      </c>
      <c r="X1054" s="171">
        <v>525.79999999999995</v>
      </c>
      <c r="Y1054" s="171">
        <v>524.70000000000005</v>
      </c>
      <c r="Z1054" s="171">
        <v>520.5</v>
      </c>
      <c r="AA1054" s="171">
        <v>514.1</v>
      </c>
      <c r="AB1054" s="171">
        <v>493.5</v>
      </c>
      <c r="AC1054" s="171">
        <v>480</v>
      </c>
      <c r="AD1054" s="171">
        <v>476.9</v>
      </c>
      <c r="AE1054" s="171">
        <v>474.8</v>
      </c>
      <c r="AF1054" s="171">
        <v>461.3</v>
      </c>
      <c r="AG1054" s="171" t="s">
        <v>310</v>
      </c>
      <c r="AL1054"/>
    </row>
    <row r="1055" spans="1:38" s="171" customFormat="1" ht="15">
      <c r="A1055" s="171" t="s">
        <v>490</v>
      </c>
      <c r="B1055" s="171" t="s">
        <v>311</v>
      </c>
      <c r="C1055" s="171" t="s">
        <v>310</v>
      </c>
      <c r="D1055" s="171" t="s">
        <v>310</v>
      </c>
      <c r="E1055" s="171">
        <v>932</v>
      </c>
      <c r="F1055" s="171">
        <v>933.6</v>
      </c>
      <c r="G1055" s="171">
        <v>930.3</v>
      </c>
      <c r="H1055" s="171">
        <v>951.3</v>
      </c>
      <c r="I1055" s="171">
        <v>958.8</v>
      </c>
      <c r="J1055" s="171">
        <v>951.4</v>
      </c>
      <c r="K1055" s="171">
        <v>953.2</v>
      </c>
      <c r="L1055" s="171">
        <v>935.7</v>
      </c>
      <c r="M1055" s="171">
        <v>939.4</v>
      </c>
      <c r="N1055" s="171">
        <v>961.5</v>
      </c>
      <c r="O1055" s="171">
        <v>937</v>
      </c>
      <c r="P1055" s="171">
        <v>942.7</v>
      </c>
      <c r="Q1055" s="171">
        <v>947.4</v>
      </c>
      <c r="R1055" s="171">
        <v>920.4</v>
      </c>
      <c r="S1055" s="171">
        <v>915.5</v>
      </c>
      <c r="T1055" s="171">
        <v>913.3</v>
      </c>
      <c r="U1055" s="171">
        <v>907.4</v>
      </c>
      <c r="V1055" s="171">
        <v>907.5</v>
      </c>
      <c r="W1055" s="171">
        <v>900.8</v>
      </c>
      <c r="X1055" s="171">
        <v>899.9</v>
      </c>
      <c r="Y1055" s="171">
        <v>904.1</v>
      </c>
      <c r="Z1055" s="171">
        <v>894.9</v>
      </c>
      <c r="AA1055" s="171">
        <v>890.8</v>
      </c>
      <c r="AB1055" s="171">
        <v>873.8</v>
      </c>
      <c r="AC1055" s="171">
        <v>865</v>
      </c>
      <c r="AD1055" s="171">
        <v>859.4</v>
      </c>
      <c r="AE1055" s="171">
        <v>868.8</v>
      </c>
      <c r="AF1055" s="171">
        <v>868.9</v>
      </c>
      <c r="AG1055" s="171" t="s">
        <v>310</v>
      </c>
      <c r="AL1055"/>
    </row>
    <row r="1056" spans="1:38" s="171" customFormat="1" ht="15">
      <c r="A1056" s="171" t="s">
        <v>490</v>
      </c>
      <c r="B1056" s="171" t="s">
        <v>313</v>
      </c>
      <c r="C1056" s="171" t="s">
        <v>310</v>
      </c>
      <c r="D1056" s="171" t="s">
        <v>310</v>
      </c>
      <c r="E1056" s="171">
        <v>663</v>
      </c>
      <c r="F1056" s="171">
        <v>669</v>
      </c>
      <c r="G1056" s="171">
        <v>652.6</v>
      </c>
      <c r="H1056" s="171">
        <v>661.3</v>
      </c>
      <c r="I1056" s="171">
        <v>648.6</v>
      </c>
      <c r="J1056" s="171">
        <v>808.7</v>
      </c>
      <c r="K1056" s="171">
        <v>833.4</v>
      </c>
      <c r="L1056" s="171">
        <v>839.4</v>
      </c>
      <c r="M1056" s="171">
        <v>790.7</v>
      </c>
      <c r="N1056" s="171">
        <v>793.1</v>
      </c>
      <c r="O1056" s="171">
        <v>678.6</v>
      </c>
      <c r="P1056" s="171">
        <v>673.6</v>
      </c>
      <c r="Q1056" s="171">
        <v>671.7</v>
      </c>
      <c r="R1056" s="171">
        <v>676.8</v>
      </c>
      <c r="S1056" s="171">
        <v>655.1</v>
      </c>
      <c r="T1056" s="171">
        <v>664.6</v>
      </c>
      <c r="U1056" s="171">
        <v>648.5</v>
      </c>
      <c r="V1056" s="171">
        <v>636.4</v>
      </c>
      <c r="W1056" s="171">
        <v>633.9</v>
      </c>
      <c r="X1056" s="171">
        <v>642.6</v>
      </c>
      <c r="Y1056" s="171">
        <v>647.20000000000005</v>
      </c>
      <c r="Z1056" s="171">
        <v>658.3</v>
      </c>
      <c r="AA1056" s="171">
        <v>653.1</v>
      </c>
      <c r="AB1056" s="171">
        <v>655.1</v>
      </c>
      <c r="AC1056" s="171">
        <v>650.29999999999995</v>
      </c>
      <c r="AD1056" s="171">
        <v>651.1</v>
      </c>
      <c r="AE1056" s="171">
        <v>649.5</v>
      </c>
      <c r="AF1056" s="171">
        <v>647.70000000000005</v>
      </c>
      <c r="AG1056" s="171" t="s">
        <v>310</v>
      </c>
      <c r="AL1056"/>
    </row>
    <row r="1057" spans="1:38" s="171" customFormat="1" ht="15">
      <c r="A1057" s="171" t="s">
        <v>490</v>
      </c>
      <c r="B1057" s="171" t="s">
        <v>28</v>
      </c>
      <c r="C1057" s="171" t="s">
        <v>310</v>
      </c>
      <c r="D1057" s="171" t="s">
        <v>310</v>
      </c>
      <c r="E1057" s="171">
        <v>481.8</v>
      </c>
      <c r="F1057" s="171">
        <v>468.4</v>
      </c>
      <c r="G1057" s="171">
        <v>462.1</v>
      </c>
      <c r="H1057" s="171">
        <v>458.4</v>
      </c>
      <c r="I1057" s="171">
        <v>467.3</v>
      </c>
      <c r="J1057" s="171">
        <v>469.6</v>
      </c>
      <c r="K1057" s="171">
        <v>458</v>
      </c>
      <c r="L1057" s="171">
        <v>450.3</v>
      </c>
      <c r="M1057" s="171">
        <v>417.6</v>
      </c>
      <c r="N1057" s="171">
        <v>411</v>
      </c>
      <c r="O1057" s="171">
        <v>405.5</v>
      </c>
      <c r="P1057" s="171">
        <v>397</v>
      </c>
      <c r="Q1057" s="171">
        <v>397.3</v>
      </c>
      <c r="R1057" s="171">
        <v>396.4</v>
      </c>
      <c r="S1057" s="171">
        <v>384.5</v>
      </c>
      <c r="T1057" s="171">
        <v>386.3</v>
      </c>
      <c r="U1057" s="171">
        <v>382.2</v>
      </c>
      <c r="V1057" s="171">
        <v>386.7</v>
      </c>
      <c r="W1057" s="171">
        <v>384.1</v>
      </c>
      <c r="X1057" s="171">
        <v>381.4</v>
      </c>
      <c r="Y1057" s="171">
        <v>385.4</v>
      </c>
      <c r="Z1057" s="171">
        <v>378.7</v>
      </c>
      <c r="AA1057" s="171">
        <v>379.8</v>
      </c>
      <c r="AB1057" s="171">
        <v>379</v>
      </c>
      <c r="AC1057" s="171">
        <v>375</v>
      </c>
      <c r="AD1057" s="171">
        <v>374.7</v>
      </c>
      <c r="AE1057" s="171">
        <v>370.9</v>
      </c>
      <c r="AF1057" s="171">
        <v>369</v>
      </c>
      <c r="AG1057" s="171" t="s">
        <v>310</v>
      </c>
      <c r="AL1057"/>
    </row>
    <row r="1058" spans="1:38" s="171" customFormat="1" ht="15">
      <c r="A1058" s="171" t="s">
        <v>490</v>
      </c>
      <c r="B1058" s="171" t="s">
        <v>316</v>
      </c>
      <c r="C1058" s="171" t="s">
        <v>310</v>
      </c>
      <c r="D1058" s="171" t="s">
        <v>310</v>
      </c>
      <c r="E1058" s="171">
        <v>1347.8</v>
      </c>
      <c r="F1058" s="171">
        <v>1213.7</v>
      </c>
      <c r="G1058" s="171">
        <v>1296.3</v>
      </c>
      <c r="H1058" s="171">
        <v>1342.6</v>
      </c>
      <c r="I1058" s="171">
        <v>1219.5</v>
      </c>
      <c r="J1058" s="171">
        <v>1284</v>
      </c>
      <c r="K1058" s="171">
        <v>1203.5999999999999</v>
      </c>
      <c r="L1058" s="171">
        <v>959.6</v>
      </c>
      <c r="M1058" s="171">
        <v>976.4</v>
      </c>
      <c r="N1058" s="171">
        <v>1030.7</v>
      </c>
      <c r="O1058" s="171">
        <v>1024.5999999999999</v>
      </c>
      <c r="P1058" s="171">
        <v>994.8</v>
      </c>
      <c r="Q1058" s="171">
        <v>927.8</v>
      </c>
      <c r="R1058" s="171">
        <v>898.8</v>
      </c>
      <c r="S1058" s="171">
        <v>894.3</v>
      </c>
      <c r="T1058" s="171">
        <v>918.1</v>
      </c>
      <c r="U1058" s="171">
        <v>903.3</v>
      </c>
      <c r="V1058" s="171">
        <v>920.5</v>
      </c>
      <c r="W1058" s="171">
        <v>1038.3</v>
      </c>
      <c r="X1058" s="171">
        <v>1052.2</v>
      </c>
      <c r="Y1058" s="171">
        <v>1046.3</v>
      </c>
      <c r="Z1058" s="171">
        <v>1007.4</v>
      </c>
      <c r="AA1058" s="171">
        <v>1016.8</v>
      </c>
      <c r="AB1058" s="171">
        <v>993.7</v>
      </c>
      <c r="AC1058" s="171">
        <v>975.8</v>
      </c>
      <c r="AD1058" s="171">
        <v>984.9</v>
      </c>
      <c r="AE1058" s="171">
        <v>980.9</v>
      </c>
      <c r="AF1058" s="171">
        <v>934.2</v>
      </c>
      <c r="AG1058" s="171" t="s">
        <v>310</v>
      </c>
      <c r="AL1058"/>
    </row>
    <row r="1059" spans="1:38" s="171" customFormat="1" ht="15">
      <c r="A1059" s="171" t="s">
        <v>490</v>
      </c>
      <c r="B1059" s="171" t="s">
        <v>318</v>
      </c>
      <c r="C1059" s="171" t="s">
        <v>310</v>
      </c>
      <c r="D1059" s="171" t="s">
        <v>310</v>
      </c>
      <c r="E1059" s="171">
        <v>1678.6</v>
      </c>
      <c r="F1059" s="171">
        <v>1670.5</v>
      </c>
      <c r="G1059" s="171">
        <v>1669.3</v>
      </c>
      <c r="H1059" s="171">
        <v>1590.7</v>
      </c>
      <c r="I1059" s="171">
        <v>1523.7</v>
      </c>
      <c r="J1059" s="171">
        <v>1471.6</v>
      </c>
      <c r="K1059" s="171">
        <v>1415.9</v>
      </c>
      <c r="L1059" s="171">
        <v>933.4</v>
      </c>
      <c r="M1059" s="171">
        <v>911.6</v>
      </c>
      <c r="N1059" s="171">
        <v>944.6</v>
      </c>
      <c r="O1059" s="171">
        <v>989.1</v>
      </c>
      <c r="P1059" s="171">
        <v>955.4</v>
      </c>
      <c r="Q1059" s="171">
        <v>966.7</v>
      </c>
      <c r="R1059" s="171">
        <v>951.2</v>
      </c>
      <c r="S1059" s="171">
        <v>875.6</v>
      </c>
      <c r="T1059" s="171">
        <v>870.4</v>
      </c>
      <c r="U1059" s="171">
        <v>873.4</v>
      </c>
      <c r="V1059" s="171">
        <v>858.8</v>
      </c>
      <c r="W1059" s="171">
        <v>872.3</v>
      </c>
      <c r="X1059" s="171">
        <v>862.3</v>
      </c>
      <c r="Y1059" s="171">
        <v>887.7</v>
      </c>
      <c r="Z1059" s="171">
        <v>891.2</v>
      </c>
      <c r="AA1059" s="171">
        <v>898.6</v>
      </c>
      <c r="AB1059" s="171">
        <v>891</v>
      </c>
      <c r="AC1059" s="171">
        <v>942.9</v>
      </c>
      <c r="AD1059" s="171">
        <v>971.2</v>
      </c>
      <c r="AE1059" s="171">
        <v>992.9</v>
      </c>
      <c r="AF1059" s="171">
        <v>998.6</v>
      </c>
      <c r="AG1059" s="171" t="s">
        <v>310</v>
      </c>
      <c r="AL1059"/>
    </row>
    <row r="1060" spans="1:38" s="171" customFormat="1" ht="15">
      <c r="A1060" s="171" t="s">
        <v>491</v>
      </c>
      <c r="B1060" s="171" t="s">
        <v>309</v>
      </c>
      <c r="C1060" s="171" t="s">
        <v>310</v>
      </c>
      <c r="D1060" s="171" t="s">
        <v>310</v>
      </c>
      <c r="E1060" s="171">
        <v>445.4</v>
      </c>
      <c r="F1060" s="171">
        <v>425.9</v>
      </c>
      <c r="G1060" s="171">
        <v>425.3</v>
      </c>
      <c r="H1060" s="171">
        <v>421.8</v>
      </c>
      <c r="I1060" s="171">
        <v>413.7</v>
      </c>
      <c r="J1060" s="171">
        <v>402.4</v>
      </c>
      <c r="K1060" s="171">
        <v>397.9</v>
      </c>
      <c r="L1060" s="171">
        <v>387.5</v>
      </c>
      <c r="M1060" s="171">
        <v>387.4</v>
      </c>
      <c r="N1060" s="171">
        <v>383.1</v>
      </c>
      <c r="O1060" s="171">
        <v>387.1</v>
      </c>
      <c r="P1060" s="171">
        <v>387.8</v>
      </c>
      <c r="Q1060" s="171">
        <v>376</v>
      </c>
      <c r="R1060" s="171">
        <v>372.8</v>
      </c>
      <c r="S1060" s="171">
        <v>374.4</v>
      </c>
      <c r="T1060" s="171">
        <v>380</v>
      </c>
      <c r="U1060" s="171">
        <v>359</v>
      </c>
      <c r="V1060" s="171">
        <v>343.4</v>
      </c>
      <c r="W1060" s="171">
        <v>333.5</v>
      </c>
      <c r="X1060" s="171">
        <v>337.1</v>
      </c>
      <c r="Y1060" s="171">
        <v>336.1</v>
      </c>
      <c r="Z1060" s="171">
        <v>319.10000000000002</v>
      </c>
      <c r="AA1060" s="171">
        <v>306.7</v>
      </c>
      <c r="AB1060" s="171">
        <v>300.7</v>
      </c>
      <c r="AC1060" s="171">
        <v>286.2</v>
      </c>
      <c r="AD1060" s="171">
        <v>280.89999999999998</v>
      </c>
      <c r="AE1060" s="171">
        <v>266</v>
      </c>
      <c r="AF1060" s="171">
        <v>237.8</v>
      </c>
      <c r="AG1060" s="171">
        <v>220</v>
      </c>
      <c r="AL1060"/>
    </row>
    <row r="1061" spans="1:38" s="171" customFormat="1" ht="15">
      <c r="A1061" s="171" t="s">
        <v>491</v>
      </c>
      <c r="B1061" s="171" t="s">
        <v>311</v>
      </c>
      <c r="C1061" s="171" t="s">
        <v>310</v>
      </c>
      <c r="D1061" s="171" t="s">
        <v>310</v>
      </c>
      <c r="E1061" s="171">
        <v>835.4</v>
      </c>
      <c r="F1061" s="171">
        <v>824.7</v>
      </c>
      <c r="G1061" s="171">
        <v>832.6</v>
      </c>
      <c r="H1061" s="171">
        <v>839.6</v>
      </c>
      <c r="I1061" s="171">
        <v>828.5</v>
      </c>
      <c r="J1061" s="171">
        <v>830.7</v>
      </c>
      <c r="K1061" s="171">
        <v>834</v>
      </c>
      <c r="L1061" s="171">
        <v>825.7</v>
      </c>
      <c r="M1061" s="171">
        <v>829</v>
      </c>
      <c r="N1061" s="171">
        <v>840.2</v>
      </c>
      <c r="O1061" s="171">
        <v>843.2</v>
      </c>
      <c r="P1061" s="171">
        <v>829.7</v>
      </c>
      <c r="Q1061" s="171">
        <v>836.8</v>
      </c>
      <c r="R1061" s="171">
        <v>842.1</v>
      </c>
      <c r="S1061" s="171">
        <v>844.4</v>
      </c>
      <c r="T1061" s="171">
        <v>860</v>
      </c>
      <c r="U1061" s="171">
        <v>844.7</v>
      </c>
      <c r="V1061" s="171">
        <v>828.2</v>
      </c>
      <c r="W1061" s="171">
        <v>824</v>
      </c>
      <c r="X1061" s="171">
        <v>841</v>
      </c>
      <c r="Y1061" s="171">
        <v>844.4</v>
      </c>
      <c r="Z1061" s="171">
        <v>835.4</v>
      </c>
      <c r="AA1061" s="171">
        <v>842.9</v>
      </c>
      <c r="AB1061" s="171">
        <v>834.2</v>
      </c>
      <c r="AC1061" s="171">
        <v>823.1</v>
      </c>
      <c r="AD1061" s="171">
        <v>823.8</v>
      </c>
      <c r="AE1061" s="171">
        <v>823.4</v>
      </c>
      <c r="AF1061" s="171">
        <v>819.5</v>
      </c>
      <c r="AG1061" s="171">
        <v>837.5</v>
      </c>
      <c r="AL1061"/>
    </row>
    <row r="1062" spans="1:38" s="171" customFormat="1" ht="15">
      <c r="A1062" s="171" t="s">
        <v>491</v>
      </c>
      <c r="B1062" s="171" t="s">
        <v>313</v>
      </c>
      <c r="C1062" s="171" t="s">
        <v>310</v>
      </c>
      <c r="D1062" s="171" t="s">
        <v>310</v>
      </c>
      <c r="E1062" s="171">
        <v>556.29999999999995</v>
      </c>
      <c r="F1062" s="171">
        <v>550.5</v>
      </c>
      <c r="G1062" s="171">
        <v>548.20000000000005</v>
      </c>
      <c r="H1062" s="171">
        <v>550.5</v>
      </c>
      <c r="I1062" s="171">
        <v>540.5</v>
      </c>
      <c r="J1062" s="171">
        <v>554.9</v>
      </c>
      <c r="K1062" s="171">
        <v>545.20000000000005</v>
      </c>
      <c r="L1062" s="171">
        <v>554.9</v>
      </c>
      <c r="M1062" s="171">
        <v>559.9</v>
      </c>
      <c r="N1062" s="171">
        <v>565.70000000000005</v>
      </c>
      <c r="O1062" s="171">
        <v>550.1</v>
      </c>
      <c r="P1062" s="171">
        <v>573.6</v>
      </c>
      <c r="Q1062" s="171">
        <v>564.5</v>
      </c>
      <c r="R1062" s="171">
        <v>574.4</v>
      </c>
      <c r="S1062" s="171">
        <v>564</v>
      </c>
      <c r="T1062" s="171">
        <v>586.20000000000005</v>
      </c>
      <c r="U1062" s="171">
        <v>593.29999999999995</v>
      </c>
      <c r="V1062" s="171">
        <v>567.6</v>
      </c>
      <c r="W1062" s="171">
        <v>551.20000000000005</v>
      </c>
      <c r="X1062" s="171">
        <v>567.79999999999995</v>
      </c>
      <c r="Y1062" s="171">
        <v>573.79999999999995</v>
      </c>
      <c r="Z1062" s="171">
        <v>538.4</v>
      </c>
      <c r="AA1062" s="171">
        <v>565.4</v>
      </c>
      <c r="AB1062" s="171">
        <v>584.9</v>
      </c>
      <c r="AC1062" s="171">
        <v>567</v>
      </c>
      <c r="AD1062" s="171">
        <v>576.5</v>
      </c>
      <c r="AE1062" s="171">
        <v>585.5</v>
      </c>
      <c r="AF1062" s="171">
        <v>582.9</v>
      </c>
      <c r="AG1062" s="171">
        <v>588.20000000000005</v>
      </c>
      <c r="AL1062"/>
    </row>
    <row r="1063" spans="1:38" s="171" customFormat="1" ht="15">
      <c r="A1063" s="171" t="s">
        <v>491</v>
      </c>
      <c r="B1063" s="171" t="s">
        <v>28</v>
      </c>
      <c r="C1063" s="171" t="s">
        <v>310</v>
      </c>
      <c r="D1063" s="171" t="s">
        <v>310</v>
      </c>
      <c r="E1063" s="171">
        <v>338.8</v>
      </c>
      <c r="F1063" s="171">
        <v>346.9</v>
      </c>
      <c r="G1063" s="171">
        <v>357.3</v>
      </c>
      <c r="H1063" s="171">
        <v>355.1</v>
      </c>
      <c r="I1063" s="171">
        <v>358.9</v>
      </c>
      <c r="J1063" s="171">
        <v>354.8</v>
      </c>
      <c r="K1063" s="171">
        <v>349.3</v>
      </c>
      <c r="L1063" s="171">
        <v>354.2</v>
      </c>
      <c r="M1063" s="171">
        <v>344.4</v>
      </c>
      <c r="N1063" s="171">
        <v>332.1</v>
      </c>
      <c r="O1063" s="171">
        <v>337.7</v>
      </c>
      <c r="P1063" s="171">
        <v>335.5</v>
      </c>
      <c r="Q1063" s="171">
        <v>327.10000000000002</v>
      </c>
      <c r="R1063" s="171">
        <v>325.5</v>
      </c>
      <c r="S1063" s="171">
        <v>328.4</v>
      </c>
      <c r="T1063" s="171">
        <v>328.6</v>
      </c>
      <c r="U1063" s="171">
        <v>329.5</v>
      </c>
      <c r="V1063" s="171">
        <v>332</v>
      </c>
      <c r="W1063" s="171">
        <v>329.1</v>
      </c>
      <c r="X1063" s="171">
        <v>320.89999999999998</v>
      </c>
      <c r="Y1063" s="171">
        <v>314.60000000000002</v>
      </c>
      <c r="Z1063" s="171">
        <v>307.39999999999998</v>
      </c>
      <c r="AA1063" s="171">
        <v>309.5</v>
      </c>
      <c r="AB1063" s="171">
        <v>311.60000000000002</v>
      </c>
      <c r="AC1063" s="171">
        <v>314</v>
      </c>
      <c r="AD1063" s="171">
        <v>317.39999999999998</v>
      </c>
      <c r="AE1063" s="171">
        <v>316.2</v>
      </c>
      <c r="AF1063" s="171">
        <v>319.10000000000002</v>
      </c>
      <c r="AG1063" s="171">
        <v>319.10000000000002</v>
      </c>
      <c r="AL1063"/>
    </row>
    <row r="1064" spans="1:38" s="171" customFormat="1" ht="15">
      <c r="A1064" s="171" t="s">
        <v>491</v>
      </c>
      <c r="B1064" s="171" t="s">
        <v>316</v>
      </c>
      <c r="C1064" s="171" t="s">
        <v>310</v>
      </c>
      <c r="D1064" s="171" t="s">
        <v>310</v>
      </c>
      <c r="E1064" s="171">
        <v>801.6</v>
      </c>
      <c r="F1064" s="171">
        <v>744.4</v>
      </c>
      <c r="G1064" s="171">
        <v>796.2</v>
      </c>
      <c r="H1064" s="171">
        <v>818.7</v>
      </c>
      <c r="I1064" s="171">
        <v>847.1</v>
      </c>
      <c r="J1064" s="171">
        <v>856.8</v>
      </c>
      <c r="K1064" s="171">
        <v>880</v>
      </c>
      <c r="L1064" s="171">
        <v>822.5</v>
      </c>
      <c r="M1064" s="171">
        <v>839.9</v>
      </c>
      <c r="N1064" s="171">
        <v>887.8</v>
      </c>
      <c r="O1064" s="171">
        <v>884.6</v>
      </c>
      <c r="P1064" s="171">
        <v>786.8</v>
      </c>
      <c r="Q1064" s="171">
        <v>775.9</v>
      </c>
      <c r="R1064" s="171">
        <v>782</v>
      </c>
      <c r="S1064" s="171">
        <v>779.7</v>
      </c>
      <c r="T1064" s="171">
        <v>826.1</v>
      </c>
      <c r="U1064" s="171">
        <v>781</v>
      </c>
      <c r="V1064" s="171">
        <v>806.6</v>
      </c>
      <c r="W1064" s="171">
        <v>791.7</v>
      </c>
      <c r="X1064" s="171">
        <v>813.2</v>
      </c>
      <c r="Y1064" s="171">
        <v>807.3</v>
      </c>
      <c r="Z1064" s="171">
        <v>757.1</v>
      </c>
      <c r="AA1064" s="171">
        <v>768.1</v>
      </c>
      <c r="AB1064" s="171">
        <v>743.2</v>
      </c>
      <c r="AC1064" s="171">
        <v>749.7</v>
      </c>
      <c r="AD1064" s="171">
        <v>721</v>
      </c>
      <c r="AE1064" s="171">
        <v>702</v>
      </c>
      <c r="AF1064" s="171">
        <v>695.5</v>
      </c>
      <c r="AG1064" s="171">
        <v>693.4</v>
      </c>
      <c r="AL1064"/>
    </row>
    <row r="1065" spans="1:38" s="171" customFormat="1" ht="15">
      <c r="A1065" s="171" t="s">
        <v>491</v>
      </c>
      <c r="B1065" s="171" t="s">
        <v>318</v>
      </c>
      <c r="C1065" s="171" t="s">
        <v>310</v>
      </c>
      <c r="D1065" s="171" t="s">
        <v>310</v>
      </c>
      <c r="E1065" s="171">
        <v>636.6</v>
      </c>
      <c r="F1065" s="171">
        <v>617.6</v>
      </c>
      <c r="G1065" s="171">
        <v>636.1</v>
      </c>
      <c r="H1065" s="171">
        <v>624.6</v>
      </c>
      <c r="I1065" s="171">
        <v>612.4</v>
      </c>
      <c r="J1065" s="171">
        <v>598.1</v>
      </c>
      <c r="K1065" s="171">
        <v>598</v>
      </c>
      <c r="L1065" s="171">
        <v>597.20000000000005</v>
      </c>
      <c r="M1065" s="171">
        <v>605.9</v>
      </c>
      <c r="N1065" s="171">
        <v>610</v>
      </c>
      <c r="O1065" s="171">
        <v>620.20000000000005</v>
      </c>
      <c r="P1065" s="171">
        <v>643</v>
      </c>
      <c r="Q1065" s="171">
        <v>650.5</v>
      </c>
      <c r="R1065" s="171">
        <v>698.2</v>
      </c>
      <c r="S1065" s="171">
        <v>688.2</v>
      </c>
      <c r="T1065" s="171">
        <v>679.4</v>
      </c>
      <c r="U1065" s="171">
        <v>678.3</v>
      </c>
      <c r="V1065" s="171">
        <v>671.8</v>
      </c>
      <c r="W1065" s="171">
        <v>662.4</v>
      </c>
      <c r="X1065" s="171">
        <v>652.29999999999995</v>
      </c>
      <c r="Y1065" s="171">
        <v>644.70000000000005</v>
      </c>
      <c r="Z1065" s="171">
        <v>633.4</v>
      </c>
      <c r="AA1065" s="171">
        <v>632</v>
      </c>
      <c r="AB1065" s="171">
        <v>616.1</v>
      </c>
      <c r="AC1065" s="171">
        <v>609.9</v>
      </c>
      <c r="AD1065" s="171">
        <v>606.20000000000005</v>
      </c>
      <c r="AE1065" s="171">
        <v>606</v>
      </c>
      <c r="AF1065" s="171">
        <v>605.70000000000005</v>
      </c>
      <c r="AG1065" s="171">
        <v>606</v>
      </c>
      <c r="AL1065"/>
    </row>
    <row r="1066" spans="1:38" s="171" customFormat="1" ht="15">
      <c r="A1066" s="171" t="s">
        <v>492</v>
      </c>
      <c r="B1066" s="171" t="s">
        <v>309</v>
      </c>
      <c r="C1066" s="171">
        <v>441.2</v>
      </c>
      <c r="D1066" s="171">
        <v>435.6</v>
      </c>
      <c r="E1066" s="171">
        <v>421.9</v>
      </c>
      <c r="F1066" s="171">
        <v>408.2</v>
      </c>
      <c r="G1066" s="171">
        <v>410.5</v>
      </c>
      <c r="H1066" s="171">
        <v>409</v>
      </c>
      <c r="I1066" s="171">
        <v>401.3</v>
      </c>
      <c r="J1066" s="171">
        <v>392.6</v>
      </c>
      <c r="K1066" s="171">
        <v>387.9</v>
      </c>
      <c r="L1066" s="171">
        <v>380</v>
      </c>
      <c r="M1066" s="171">
        <v>377.2</v>
      </c>
      <c r="N1066" s="171">
        <v>370.8</v>
      </c>
      <c r="O1066" s="171">
        <v>377</v>
      </c>
      <c r="P1066" s="171">
        <v>375.8</v>
      </c>
      <c r="Q1066" s="171">
        <v>362.2</v>
      </c>
      <c r="R1066" s="171">
        <v>358.8</v>
      </c>
      <c r="S1066" s="171">
        <v>358.2</v>
      </c>
      <c r="T1066" s="171">
        <v>365.5</v>
      </c>
      <c r="U1066" s="171">
        <v>344.3</v>
      </c>
      <c r="V1066" s="171">
        <v>332</v>
      </c>
      <c r="W1066" s="171">
        <v>321.2</v>
      </c>
      <c r="X1066" s="171">
        <v>326.2</v>
      </c>
      <c r="Y1066" s="171">
        <v>320.60000000000002</v>
      </c>
      <c r="Z1066" s="171">
        <v>305.2</v>
      </c>
      <c r="AA1066" s="171">
        <v>296.10000000000002</v>
      </c>
      <c r="AB1066" s="171">
        <v>296</v>
      </c>
      <c r="AC1066" s="171">
        <v>286.89999999999998</v>
      </c>
      <c r="AD1066" s="171">
        <v>284.10000000000002</v>
      </c>
      <c r="AE1066" s="171">
        <v>269.39999999999998</v>
      </c>
      <c r="AF1066" s="171">
        <v>240.2</v>
      </c>
      <c r="AG1066" s="171">
        <v>222</v>
      </c>
      <c r="AL1066"/>
    </row>
    <row r="1067" spans="1:38" s="171" customFormat="1" ht="15">
      <c r="A1067" s="171" t="s">
        <v>492</v>
      </c>
      <c r="B1067" s="171" t="s">
        <v>311</v>
      </c>
      <c r="C1067" s="171">
        <v>798.5</v>
      </c>
      <c r="D1067" s="171">
        <v>803.3</v>
      </c>
      <c r="E1067" s="171">
        <v>816.1</v>
      </c>
      <c r="F1067" s="171">
        <v>811.1</v>
      </c>
      <c r="G1067" s="171">
        <v>822.4</v>
      </c>
      <c r="H1067" s="171">
        <v>831.2</v>
      </c>
      <c r="I1067" s="171">
        <v>817.1</v>
      </c>
      <c r="J1067" s="171">
        <v>816.2</v>
      </c>
      <c r="K1067" s="171">
        <v>818.6</v>
      </c>
      <c r="L1067" s="171">
        <v>813.2</v>
      </c>
      <c r="M1067" s="171">
        <v>817.1</v>
      </c>
      <c r="N1067" s="171">
        <v>830</v>
      </c>
      <c r="O1067" s="171">
        <v>834.8</v>
      </c>
      <c r="P1067" s="171">
        <v>817.9</v>
      </c>
      <c r="Q1067" s="171">
        <v>822.8</v>
      </c>
      <c r="R1067" s="171">
        <v>827.4</v>
      </c>
      <c r="S1067" s="171">
        <v>829.7</v>
      </c>
      <c r="T1067" s="171">
        <v>848.1</v>
      </c>
      <c r="U1067" s="171">
        <v>835.4</v>
      </c>
      <c r="V1067" s="171">
        <v>819.6</v>
      </c>
      <c r="W1067" s="171">
        <v>815.8</v>
      </c>
      <c r="X1067" s="171">
        <v>833.4</v>
      </c>
      <c r="Y1067" s="171">
        <v>834.8</v>
      </c>
      <c r="Z1067" s="171">
        <v>824.2</v>
      </c>
      <c r="AA1067" s="171">
        <v>833.6</v>
      </c>
      <c r="AB1067" s="171">
        <v>824.4</v>
      </c>
      <c r="AC1067" s="171">
        <v>815.8</v>
      </c>
      <c r="AD1067" s="171">
        <v>817.6</v>
      </c>
      <c r="AE1067" s="171">
        <v>817.1</v>
      </c>
      <c r="AF1067" s="171">
        <v>811.6</v>
      </c>
      <c r="AG1067" s="171">
        <v>828.3</v>
      </c>
      <c r="AL1067"/>
    </row>
    <row r="1068" spans="1:38" s="171" customFormat="1" ht="15">
      <c r="A1068" s="171" t="s">
        <v>492</v>
      </c>
      <c r="B1068" s="171" t="s">
        <v>313</v>
      </c>
      <c r="C1068" s="171">
        <v>551.29999999999995</v>
      </c>
      <c r="D1068" s="171">
        <v>546.79999999999995</v>
      </c>
      <c r="E1068" s="171">
        <v>537.5</v>
      </c>
      <c r="F1068" s="171">
        <v>532.79999999999995</v>
      </c>
      <c r="G1068" s="171">
        <v>532.1</v>
      </c>
      <c r="H1068" s="171">
        <v>544.29999999999995</v>
      </c>
      <c r="I1068" s="171">
        <v>533.9</v>
      </c>
      <c r="J1068" s="171">
        <v>548.4</v>
      </c>
      <c r="K1068" s="171">
        <v>545.70000000000005</v>
      </c>
      <c r="L1068" s="171">
        <v>560</v>
      </c>
      <c r="M1068" s="171">
        <v>567.70000000000005</v>
      </c>
      <c r="N1068" s="171">
        <v>566</v>
      </c>
      <c r="O1068" s="171">
        <v>550.29999999999995</v>
      </c>
      <c r="P1068" s="171">
        <v>571.6</v>
      </c>
      <c r="Q1068" s="171">
        <v>559.1</v>
      </c>
      <c r="R1068" s="171">
        <v>572</v>
      </c>
      <c r="S1068" s="171">
        <v>562.70000000000005</v>
      </c>
      <c r="T1068" s="171">
        <v>583.5</v>
      </c>
      <c r="U1068" s="171">
        <v>588.1</v>
      </c>
      <c r="V1068" s="171">
        <v>558.20000000000005</v>
      </c>
      <c r="W1068" s="171">
        <v>547</v>
      </c>
      <c r="X1068" s="171">
        <v>565.4</v>
      </c>
      <c r="Y1068" s="171">
        <v>570.9</v>
      </c>
      <c r="Z1068" s="171">
        <v>533.70000000000005</v>
      </c>
      <c r="AA1068" s="171">
        <v>562</v>
      </c>
      <c r="AB1068" s="171">
        <v>580.5</v>
      </c>
      <c r="AC1068" s="171">
        <v>562.9</v>
      </c>
      <c r="AD1068" s="171">
        <v>571.70000000000005</v>
      </c>
      <c r="AE1068" s="171">
        <v>583.1</v>
      </c>
      <c r="AF1068" s="171">
        <v>579.6</v>
      </c>
      <c r="AG1068" s="171">
        <v>584.5</v>
      </c>
      <c r="AL1068"/>
    </row>
    <row r="1069" spans="1:38" s="171" customFormat="1" ht="15">
      <c r="A1069" s="171" t="s">
        <v>492</v>
      </c>
      <c r="B1069" s="171" t="s">
        <v>28</v>
      </c>
      <c r="C1069" s="171">
        <v>373.5</v>
      </c>
      <c r="D1069" s="171">
        <v>372.6</v>
      </c>
      <c r="E1069" s="171">
        <v>333.9</v>
      </c>
      <c r="F1069" s="171">
        <v>334.7</v>
      </c>
      <c r="G1069" s="171">
        <v>346.7</v>
      </c>
      <c r="H1069" s="171">
        <v>343</v>
      </c>
      <c r="I1069" s="171">
        <v>343.5</v>
      </c>
      <c r="J1069" s="171">
        <v>340.3</v>
      </c>
      <c r="K1069" s="171">
        <v>333.6</v>
      </c>
      <c r="L1069" s="171">
        <v>343.4</v>
      </c>
      <c r="M1069" s="171">
        <v>332.1</v>
      </c>
      <c r="N1069" s="171">
        <v>316.89999999999998</v>
      </c>
      <c r="O1069" s="171">
        <v>325.8</v>
      </c>
      <c r="P1069" s="171">
        <v>324.60000000000002</v>
      </c>
      <c r="Q1069" s="171">
        <v>313.2</v>
      </c>
      <c r="R1069" s="171">
        <v>312.7</v>
      </c>
      <c r="S1069" s="171">
        <v>316.10000000000002</v>
      </c>
      <c r="T1069" s="171">
        <v>316.89999999999998</v>
      </c>
      <c r="U1069" s="171">
        <v>318</v>
      </c>
      <c r="V1069" s="171">
        <v>319.8</v>
      </c>
      <c r="W1069" s="171">
        <v>316.89999999999998</v>
      </c>
      <c r="X1069" s="171">
        <v>309.60000000000002</v>
      </c>
      <c r="Y1069" s="171">
        <v>303.8</v>
      </c>
      <c r="Z1069" s="171">
        <v>295.10000000000002</v>
      </c>
      <c r="AA1069" s="171">
        <v>294.89999999999998</v>
      </c>
      <c r="AB1069" s="171">
        <v>299.2</v>
      </c>
      <c r="AC1069" s="171">
        <v>300.8</v>
      </c>
      <c r="AD1069" s="171">
        <v>306.39999999999998</v>
      </c>
      <c r="AE1069" s="171">
        <v>304.8</v>
      </c>
      <c r="AF1069" s="171">
        <v>310</v>
      </c>
      <c r="AG1069" s="171">
        <v>310</v>
      </c>
      <c r="AL1069"/>
    </row>
    <row r="1070" spans="1:38" s="171" customFormat="1" ht="15">
      <c r="A1070" s="171" t="s">
        <v>492</v>
      </c>
      <c r="B1070" s="171" t="s">
        <v>316</v>
      </c>
      <c r="C1070" s="171">
        <v>766</v>
      </c>
      <c r="D1070" s="171">
        <v>758.6</v>
      </c>
      <c r="E1070" s="171">
        <v>799.1</v>
      </c>
      <c r="F1070" s="171">
        <v>740.9</v>
      </c>
      <c r="G1070" s="171">
        <v>792.1</v>
      </c>
      <c r="H1070" s="171">
        <v>816.1</v>
      </c>
      <c r="I1070" s="171">
        <v>845</v>
      </c>
      <c r="J1070" s="171">
        <v>853.2</v>
      </c>
      <c r="K1070" s="171">
        <v>876.4</v>
      </c>
      <c r="L1070" s="171">
        <v>817.5</v>
      </c>
      <c r="M1070" s="171">
        <v>835.4</v>
      </c>
      <c r="N1070" s="171">
        <v>867.3</v>
      </c>
      <c r="O1070" s="171">
        <v>848.2</v>
      </c>
      <c r="P1070" s="171">
        <v>733.2</v>
      </c>
      <c r="Q1070" s="171">
        <v>733.7</v>
      </c>
      <c r="R1070" s="171">
        <v>754.8</v>
      </c>
      <c r="S1070" s="171">
        <v>766.9</v>
      </c>
      <c r="T1070" s="171">
        <v>803.4</v>
      </c>
      <c r="U1070" s="171">
        <v>771.3</v>
      </c>
      <c r="V1070" s="171">
        <v>796.6</v>
      </c>
      <c r="W1070" s="171">
        <v>785.6</v>
      </c>
      <c r="X1070" s="171">
        <v>779.1</v>
      </c>
      <c r="Y1070" s="171">
        <v>772.9</v>
      </c>
      <c r="Z1070" s="171">
        <v>745.3</v>
      </c>
      <c r="AA1070" s="171">
        <v>744.4</v>
      </c>
      <c r="AB1070" s="171">
        <v>720.7</v>
      </c>
      <c r="AC1070" s="171">
        <v>716.7</v>
      </c>
      <c r="AD1070" s="171">
        <v>698.6</v>
      </c>
      <c r="AE1070" s="171">
        <v>670.9</v>
      </c>
      <c r="AF1070" s="171">
        <v>661.8</v>
      </c>
      <c r="AG1070" s="171">
        <v>657.8</v>
      </c>
      <c r="AL1070"/>
    </row>
    <row r="1071" spans="1:38" s="171" customFormat="1" ht="15">
      <c r="A1071" s="171" t="s">
        <v>492</v>
      </c>
      <c r="B1071" s="171" t="s">
        <v>318</v>
      </c>
      <c r="C1071" s="171">
        <v>653.4</v>
      </c>
      <c r="D1071" s="171">
        <v>651.20000000000005</v>
      </c>
      <c r="E1071" s="171">
        <v>632.1</v>
      </c>
      <c r="F1071" s="171">
        <v>609.9</v>
      </c>
      <c r="G1071" s="171">
        <v>625.1</v>
      </c>
      <c r="H1071" s="171">
        <v>612.79999999999995</v>
      </c>
      <c r="I1071" s="171">
        <v>601.4</v>
      </c>
      <c r="J1071" s="171">
        <v>585.5</v>
      </c>
      <c r="K1071" s="171">
        <v>583.6</v>
      </c>
      <c r="L1071" s="171">
        <v>582.79999999999995</v>
      </c>
      <c r="M1071" s="171">
        <v>592.20000000000005</v>
      </c>
      <c r="N1071" s="171">
        <v>593.70000000000005</v>
      </c>
      <c r="O1071" s="171">
        <v>603.6</v>
      </c>
      <c r="P1071" s="171">
        <v>626.6</v>
      </c>
      <c r="Q1071" s="171">
        <v>634.70000000000005</v>
      </c>
      <c r="R1071" s="171">
        <v>679.6</v>
      </c>
      <c r="S1071" s="171">
        <v>670.4</v>
      </c>
      <c r="T1071" s="171">
        <v>665.2</v>
      </c>
      <c r="U1071" s="171">
        <v>664.4</v>
      </c>
      <c r="V1071" s="171">
        <v>658.4</v>
      </c>
      <c r="W1071" s="171">
        <v>649.20000000000005</v>
      </c>
      <c r="X1071" s="171">
        <v>637.70000000000005</v>
      </c>
      <c r="Y1071" s="171">
        <v>631.70000000000005</v>
      </c>
      <c r="Z1071" s="171">
        <v>620</v>
      </c>
      <c r="AA1071" s="171">
        <v>614.9</v>
      </c>
      <c r="AB1071" s="171">
        <v>600.5</v>
      </c>
      <c r="AC1071" s="171">
        <v>588.9</v>
      </c>
      <c r="AD1071" s="171">
        <v>584.20000000000005</v>
      </c>
      <c r="AE1071" s="171">
        <v>580.5</v>
      </c>
      <c r="AF1071" s="171">
        <v>578.20000000000005</v>
      </c>
      <c r="AG1071" s="171">
        <v>578.20000000000005</v>
      </c>
      <c r="AL1071"/>
    </row>
    <row r="1072" spans="1:38" s="171" customFormat="1" ht="15">
      <c r="A1072" s="171" t="s">
        <v>493</v>
      </c>
      <c r="B1072" s="171" t="s">
        <v>309</v>
      </c>
      <c r="C1072" s="171" t="s">
        <v>310</v>
      </c>
      <c r="D1072" s="171" t="s">
        <v>310</v>
      </c>
      <c r="E1072" s="171">
        <v>346.6</v>
      </c>
      <c r="F1072" s="171">
        <v>324.7</v>
      </c>
      <c r="G1072" s="171">
        <v>328.3</v>
      </c>
      <c r="H1072" s="171">
        <v>320.10000000000002</v>
      </c>
      <c r="I1072" s="171">
        <v>351.4</v>
      </c>
      <c r="J1072" s="171">
        <v>338.7</v>
      </c>
      <c r="K1072" s="171">
        <v>339.1</v>
      </c>
      <c r="L1072" s="171">
        <v>340.6</v>
      </c>
      <c r="M1072" s="171">
        <v>340.6</v>
      </c>
      <c r="N1072" s="171">
        <v>335.9</v>
      </c>
      <c r="O1072" s="171">
        <v>340.2</v>
      </c>
      <c r="P1072" s="171">
        <v>348</v>
      </c>
      <c r="Q1072" s="171">
        <v>337.4</v>
      </c>
      <c r="R1072" s="171">
        <v>338.9</v>
      </c>
      <c r="S1072" s="171">
        <v>349.6</v>
      </c>
      <c r="T1072" s="171">
        <v>342.3</v>
      </c>
      <c r="U1072" s="171">
        <v>343.2</v>
      </c>
      <c r="V1072" s="171">
        <v>332.1</v>
      </c>
      <c r="W1072" s="171">
        <v>336.2</v>
      </c>
      <c r="X1072" s="171">
        <v>346.1</v>
      </c>
      <c r="Y1072" s="171">
        <v>343.2</v>
      </c>
      <c r="Z1072" s="171">
        <v>354</v>
      </c>
      <c r="AA1072" s="171">
        <v>340.7</v>
      </c>
      <c r="AB1072" s="171">
        <v>333.7</v>
      </c>
      <c r="AC1072" s="171">
        <v>320.89999999999998</v>
      </c>
      <c r="AD1072" s="171">
        <v>319.2</v>
      </c>
      <c r="AE1072" s="171">
        <v>323.60000000000002</v>
      </c>
      <c r="AF1072" s="171">
        <v>326.5</v>
      </c>
      <c r="AG1072" s="171" t="s">
        <v>310</v>
      </c>
      <c r="AL1072"/>
    </row>
    <row r="1073" spans="1:38" s="171" customFormat="1" ht="15">
      <c r="A1073" s="171" t="s">
        <v>493</v>
      </c>
      <c r="B1073" s="171" t="s">
        <v>311</v>
      </c>
      <c r="C1073" s="171" t="s">
        <v>310</v>
      </c>
      <c r="D1073" s="171" t="s">
        <v>310</v>
      </c>
      <c r="E1073" s="171">
        <v>618.4</v>
      </c>
      <c r="F1073" s="171">
        <v>557</v>
      </c>
      <c r="G1073" s="171">
        <v>560.9</v>
      </c>
      <c r="H1073" s="171">
        <v>552.70000000000005</v>
      </c>
      <c r="I1073" s="171">
        <v>655.1</v>
      </c>
      <c r="J1073" s="171">
        <v>615.29999999999995</v>
      </c>
      <c r="K1073" s="171">
        <v>609.4</v>
      </c>
      <c r="L1073" s="171">
        <v>630.9</v>
      </c>
      <c r="M1073" s="171">
        <v>558.9</v>
      </c>
      <c r="N1073" s="171">
        <v>549.1</v>
      </c>
      <c r="O1073" s="171">
        <v>569.5</v>
      </c>
      <c r="P1073" s="171">
        <v>614.20000000000005</v>
      </c>
      <c r="Q1073" s="171">
        <v>597.29999999999995</v>
      </c>
      <c r="R1073" s="171">
        <v>658.3</v>
      </c>
      <c r="S1073" s="171">
        <v>700.3</v>
      </c>
      <c r="T1073" s="171">
        <v>663.9</v>
      </c>
      <c r="U1073" s="171">
        <v>630</v>
      </c>
      <c r="V1073" s="171">
        <v>606.5</v>
      </c>
      <c r="W1073" s="171">
        <v>608.9</v>
      </c>
      <c r="X1073" s="171">
        <v>621.79999999999995</v>
      </c>
      <c r="Y1073" s="171">
        <v>597.4</v>
      </c>
      <c r="Z1073" s="171">
        <v>625.9</v>
      </c>
      <c r="AA1073" s="171">
        <v>619.5</v>
      </c>
      <c r="AB1073" s="171">
        <v>609.79999999999995</v>
      </c>
      <c r="AC1073" s="171">
        <v>601.20000000000005</v>
      </c>
      <c r="AD1073" s="171">
        <v>589.1</v>
      </c>
      <c r="AE1073" s="171">
        <v>604.5</v>
      </c>
      <c r="AF1073" s="171">
        <v>630</v>
      </c>
      <c r="AG1073" s="171" t="s">
        <v>310</v>
      </c>
      <c r="AL1073"/>
    </row>
    <row r="1074" spans="1:38" s="171" customFormat="1" ht="15">
      <c r="A1074" s="171" t="s">
        <v>493</v>
      </c>
      <c r="B1074" s="171" t="s">
        <v>313</v>
      </c>
      <c r="C1074" s="171" t="s">
        <v>310</v>
      </c>
      <c r="D1074" s="171" t="s">
        <v>310</v>
      </c>
      <c r="E1074" s="171">
        <v>443.4</v>
      </c>
      <c r="F1074" s="171">
        <v>425.5</v>
      </c>
      <c r="G1074" s="171">
        <v>408.8</v>
      </c>
      <c r="H1074" s="171">
        <v>370.7</v>
      </c>
      <c r="I1074" s="171">
        <v>399.5</v>
      </c>
      <c r="J1074" s="171">
        <v>420.3</v>
      </c>
      <c r="K1074" s="171">
        <v>413.8</v>
      </c>
      <c r="L1074" s="171">
        <v>410.1</v>
      </c>
      <c r="M1074" s="171">
        <v>425.8</v>
      </c>
      <c r="N1074" s="171">
        <v>408</v>
      </c>
      <c r="O1074" s="171">
        <v>419.5</v>
      </c>
      <c r="P1074" s="171">
        <v>410.4</v>
      </c>
      <c r="Q1074" s="171">
        <v>412.8</v>
      </c>
      <c r="R1074" s="171">
        <v>413.8</v>
      </c>
      <c r="S1074" s="171">
        <v>409.2</v>
      </c>
      <c r="T1074" s="171">
        <v>406</v>
      </c>
      <c r="U1074" s="171">
        <v>391.1</v>
      </c>
      <c r="V1074" s="171">
        <v>393.6</v>
      </c>
      <c r="W1074" s="171">
        <v>379.7</v>
      </c>
      <c r="X1074" s="171">
        <v>428.8</v>
      </c>
      <c r="Y1074" s="171">
        <v>431.7</v>
      </c>
      <c r="Z1074" s="171">
        <v>393.2</v>
      </c>
      <c r="AA1074" s="171">
        <v>416.4</v>
      </c>
      <c r="AB1074" s="171">
        <v>430.1</v>
      </c>
      <c r="AC1074" s="171">
        <v>413.5</v>
      </c>
      <c r="AD1074" s="171">
        <v>433.2</v>
      </c>
      <c r="AE1074" s="171">
        <v>427</v>
      </c>
      <c r="AF1074" s="171">
        <v>425.7</v>
      </c>
      <c r="AG1074" s="171" t="s">
        <v>310</v>
      </c>
      <c r="AL1074"/>
    </row>
    <row r="1075" spans="1:38" s="171" customFormat="1" ht="15">
      <c r="A1075" s="171" t="s">
        <v>493</v>
      </c>
      <c r="B1075" s="171" t="s">
        <v>28</v>
      </c>
      <c r="C1075" s="171" t="s">
        <v>310</v>
      </c>
      <c r="D1075" s="171" t="s">
        <v>310</v>
      </c>
      <c r="E1075" s="171">
        <v>272.5</v>
      </c>
      <c r="F1075" s="171">
        <v>262.89999999999998</v>
      </c>
      <c r="G1075" s="171">
        <v>271.7</v>
      </c>
      <c r="H1075" s="171">
        <v>272.89999999999998</v>
      </c>
      <c r="I1075" s="171">
        <v>297.8</v>
      </c>
      <c r="J1075" s="171">
        <v>294.7</v>
      </c>
      <c r="K1075" s="171">
        <v>297.89999999999998</v>
      </c>
      <c r="L1075" s="171">
        <v>299.2</v>
      </c>
      <c r="M1075" s="171">
        <v>310.89999999999998</v>
      </c>
      <c r="N1075" s="171">
        <v>314</v>
      </c>
      <c r="O1075" s="171">
        <v>313.3</v>
      </c>
      <c r="P1075" s="171">
        <v>316</v>
      </c>
      <c r="Q1075" s="171">
        <v>310.3</v>
      </c>
      <c r="R1075" s="171">
        <v>315.60000000000002</v>
      </c>
      <c r="S1075" s="171">
        <v>314.60000000000002</v>
      </c>
      <c r="T1075" s="171">
        <v>317.89999999999998</v>
      </c>
      <c r="U1075" s="171">
        <v>323.39999999999998</v>
      </c>
      <c r="V1075" s="171">
        <v>323.39999999999998</v>
      </c>
      <c r="W1075" s="171">
        <v>324.60000000000002</v>
      </c>
      <c r="X1075" s="171">
        <v>331.6</v>
      </c>
      <c r="Y1075" s="171">
        <v>334.9</v>
      </c>
      <c r="Z1075" s="171">
        <v>353.9</v>
      </c>
      <c r="AA1075" s="171">
        <v>343.1</v>
      </c>
      <c r="AB1075" s="171">
        <v>336.9</v>
      </c>
      <c r="AC1075" s="171">
        <v>321.7</v>
      </c>
      <c r="AD1075" s="171">
        <v>328</v>
      </c>
      <c r="AE1075" s="171">
        <v>324.89999999999998</v>
      </c>
      <c r="AF1075" s="171">
        <v>332</v>
      </c>
      <c r="AG1075" s="171" t="s">
        <v>310</v>
      </c>
      <c r="AL1075"/>
    </row>
    <row r="1076" spans="1:38" s="171" customFormat="1" ht="15">
      <c r="A1076" s="171" t="s">
        <v>493</v>
      </c>
      <c r="B1076" s="171" t="s">
        <v>316</v>
      </c>
      <c r="C1076" s="171" t="s">
        <v>310</v>
      </c>
      <c r="D1076" s="171" t="s">
        <v>310</v>
      </c>
      <c r="E1076" s="171">
        <v>817.2</v>
      </c>
      <c r="F1076" s="171">
        <v>817.2</v>
      </c>
      <c r="G1076" s="171">
        <v>817.2</v>
      </c>
      <c r="H1076" s="171">
        <v>742.5</v>
      </c>
      <c r="I1076" s="171">
        <v>742.5</v>
      </c>
      <c r="J1076" s="171">
        <v>742.5</v>
      </c>
      <c r="K1076" s="171">
        <v>748.2</v>
      </c>
      <c r="L1076" s="171">
        <v>709</v>
      </c>
      <c r="M1076" s="171">
        <v>698.9</v>
      </c>
      <c r="N1076" s="171">
        <v>776.2</v>
      </c>
      <c r="O1076" s="171">
        <v>831.7</v>
      </c>
      <c r="P1076" s="171">
        <v>736.9</v>
      </c>
      <c r="Q1076" s="171">
        <v>798.8</v>
      </c>
      <c r="R1076" s="171">
        <v>733.5</v>
      </c>
      <c r="S1076" s="171">
        <v>723.7</v>
      </c>
      <c r="T1076" s="171">
        <v>700.8</v>
      </c>
      <c r="U1076" s="171">
        <v>698.4</v>
      </c>
      <c r="V1076" s="171">
        <v>694.4</v>
      </c>
      <c r="W1076" s="171">
        <v>796.2</v>
      </c>
      <c r="X1076" s="171">
        <v>815.3</v>
      </c>
      <c r="Y1076" s="171">
        <v>848.1</v>
      </c>
      <c r="Z1076" s="171">
        <v>868</v>
      </c>
      <c r="AA1076" s="171">
        <v>831.4</v>
      </c>
      <c r="AB1076" s="171">
        <v>837</v>
      </c>
      <c r="AC1076" s="171">
        <v>785.9</v>
      </c>
      <c r="AD1076" s="171">
        <v>748.3</v>
      </c>
      <c r="AE1076" s="171">
        <v>674.2</v>
      </c>
      <c r="AF1076" s="171">
        <v>626.20000000000005</v>
      </c>
      <c r="AG1076" s="171" t="s">
        <v>310</v>
      </c>
      <c r="AL1076"/>
    </row>
    <row r="1077" spans="1:38" s="171" customFormat="1" ht="15">
      <c r="A1077" s="171" t="s">
        <v>493</v>
      </c>
      <c r="B1077" s="171" t="s">
        <v>318</v>
      </c>
      <c r="C1077" s="171" t="s">
        <v>310</v>
      </c>
      <c r="D1077" s="171" t="s">
        <v>310</v>
      </c>
      <c r="E1077" s="171">
        <v>497.2</v>
      </c>
      <c r="F1077" s="171">
        <v>498</v>
      </c>
      <c r="G1077" s="171">
        <v>499.6</v>
      </c>
      <c r="H1077" s="171">
        <v>500.5</v>
      </c>
      <c r="I1077" s="171">
        <v>505.7</v>
      </c>
      <c r="J1077" s="171">
        <v>508.1</v>
      </c>
      <c r="K1077" s="171">
        <v>508.9</v>
      </c>
      <c r="L1077" s="171">
        <v>506.8</v>
      </c>
      <c r="M1077" s="171">
        <v>506.8</v>
      </c>
      <c r="N1077" s="171">
        <v>490.2</v>
      </c>
      <c r="O1077" s="171">
        <v>508.6</v>
      </c>
      <c r="P1077" s="171">
        <v>509.7</v>
      </c>
      <c r="Q1077" s="171">
        <v>521</v>
      </c>
      <c r="R1077" s="171">
        <v>508</v>
      </c>
      <c r="S1077" s="171">
        <v>509.8</v>
      </c>
      <c r="T1077" s="171">
        <v>520.20000000000005</v>
      </c>
      <c r="U1077" s="171">
        <v>536.4</v>
      </c>
      <c r="V1077" s="171">
        <v>538</v>
      </c>
      <c r="W1077" s="171">
        <v>551.4</v>
      </c>
      <c r="X1077" s="171">
        <v>541.6</v>
      </c>
      <c r="Y1077" s="171">
        <v>531.79999999999995</v>
      </c>
      <c r="Z1077" s="171">
        <v>548.6</v>
      </c>
      <c r="AA1077" s="171">
        <v>542.29999999999995</v>
      </c>
      <c r="AB1077" s="171">
        <v>546.20000000000005</v>
      </c>
      <c r="AC1077" s="171">
        <v>540.4</v>
      </c>
      <c r="AD1077" s="171">
        <v>514.6</v>
      </c>
      <c r="AE1077" s="171">
        <v>508.4</v>
      </c>
      <c r="AF1077" s="171">
        <v>518</v>
      </c>
      <c r="AG1077" s="171" t="s">
        <v>310</v>
      </c>
      <c r="AL1077"/>
    </row>
    <row r="1078" spans="1:38" s="171" customFormat="1" ht="15">
      <c r="A1078" s="171" t="s">
        <v>494</v>
      </c>
      <c r="B1078" s="171" t="s">
        <v>309</v>
      </c>
      <c r="C1078" s="171" t="s">
        <v>310</v>
      </c>
      <c r="D1078" s="171" t="s">
        <v>310</v>
      </c>
      <c r="E1078" s="171">
        <v>703.1</v>
      </c>
      <c r="F1078" s="171">
        <v>726.9</v>
      </c>
      <c r="G1078" s="171">
        <v>583.70000000000005</v>
      </c>
      <c r="H1078" s="171">
        <v>675.1</v>
      </c>
      <c r="I1078" s="171">
        <v>630.5</v>
      </c>
      <c r="J1078" s="171">
        <v>684.3</v>
      </c>
      <c r="K1078" s="171">
        <v>704.3</v>
      </c>
      <c r="L1078" s="171">
        <v>602</v>
      </c>
      <c r="M1078" s="171">
        <v>674.5</v>
      </c>
      <c r="N1078" s="171">
        <v>666.3</v>
      </c>
      <c r="O1078" s="171">
        <v>688.8</v>
      </c>
      <c r="P1078" s="171">
        <v>705.4</v>
      </c>
      <c r="Q1078" s="171">
        <v>649.4</v>
      </c>
      <c r="R1078" s="171">
        <v>594.79999999999995</v>
      </c>
      <c r="S1078" s="171">
        <v>630.9</v>
      </c>
      <c r="T1078" s="171">
        <v>633.5</v>
      </c>
      <c r="U1078" s="171">
        <v>607.29999999999995</v>
      </c>
      <c r="V1078" s="171">
        <v>598.6</v>
      </c>
      <c r="W1078" s="171">
        <v>565.20000000000005</v>
      </c>
      <c r="X1078" s="171">
        <v>649.4</v>
      </c>
      <c r="Y1078" s="171">
        <v>632.6</v>
      </c>
      <c r="Z1078" s="171">
        <v>574.9</v>
      </c>
      <c r="AA1078" s="171">
        <v>521.9</v>
      </c>
      <c r="AB1078" s="171">
        <v>570.29999999999995</v>
      </c>
      <c r="AC1078" s="171">
        <v>559.5</v>
      </c>
      <c r="AD1078" s="171">
        <v>582.79999999999995</v>
      </c>
      <c r="AE1078" s="171">
        <v>532.5</v>
      </c>
      <c r="AF1078" s="171">
        <v>543.5</v>
      </c>
      <c r="AG1078" s="171" t="s">
        <v>310</v>
      </c>
      <c r="AL1078"/>
    </row>
    <row r="1079" spans="1:38" s="171" customFormat="1" ht="15">
      <c r="A1079" s="171" t="s">
        <v>494</v>
      </c>
      <c r="B1079" s="171" t="s">
        <v>311</v>
      </c>
      <c r="C1079" s="171" t="s">
        <v>310</v>
      </c>
      <c r="D1079" s="171" t="s">
        <v>310</v>
      </c>
      <c r="E1079" s="171">
        <v>1227</v>
      </c>
      <c r="F1079" s="171">
        <v>1367.2</v>
      </c>
      <c r="G1079" s="171">
        <v>1133.8</v>
      </c>
      <c r="H1079" s="171">
        <v>1354.6</v>
      </c>
      <c r="I1079" s="171">
        <v>1336.5</v>
      </c>
      <c r="J1079" s="171">
        <v>1303.4000000000001</v>
      </c>
      <c r="K1079" s="171">
        <v>1332.1</v>
      </c>
      <c r="L1079" s="171">
        <v>1258.9000000000001</v>
      </c>
      <c r="M1079" s="171">
        <v>1275.5999999999999</v>
      </c>
      <c r="N1079" s="171">
        <v>1248.0999999999999</v>
      </c>
      <c r="O1079" s="171">
        <v>1270.0999999999999</v>
      </c>
      <c r="P1079" s="171">
        <v>1229.8</v>
      </c>
      <c r="Q1079" s="171">
        <v>1215.5999999999999</v>
      </c>
      <c r="R1079" s="171">
        <v>1119.5</v>
      </c>
      <c r="S1079" s="171">
        <v>1146.5999999999999</v>
      </c>
      <c r="T1079" s="171">
        <v>1082.4000000000001</v>
      </c>
      <c r="U1079" s="171">
        <v>1032.0999999999999</v>
      </c>
      <c r="V1079" s="171">
        <v>1071.7</v>
      </c>
      <c r="W1079" s="171">
        <v>1081.9000000000001</v>
      </c>
      <c r="X1079" s="171">
        <v>1062.5999999999999</v>
      </c>
      <c r="Y1079" s="171">
        <v>1064.9000000000001</v>
      </c>
      <c r="Z1079" s="171">
        <v>1037.7</v>
      </c>
      <c r="AA1079" s="171">
        <v>1016.8</v>
      </c>
      <c r="AB1079" s="171">
        <v>1007.5</v>
      </c>
      <c r="AC1079" s="171">
        <v>1004.4</v>
      </c>
      <c r="AD1079" s="171">
        <v>1009.4</v>
      </c>
      <c r="AE1079" s="171">
        <v>1010.7</v>
      </c>
      <c r="AF1079" s="171">
        <v>1007.4</v>
      </c>
      <c r="AG1079" s="171" t="s">
        <v>310</v>
      </c>
      <c r="AL1079"/>
    </row>
    <row r="1080" spans="1:38" s="171" customFormat="1" ht="15">
      <c r="A1080" s="171" t="s">
        <v>494</v>
      </c>
      <c r="B1080" s="171" t="s">
        <v>313</v>
      </c>
      <c r="C1080" s="171" t="s">
        <v>310</v>
      </c>
      <c r="D1080" s="171" t="s">
        <v>310</v>
      </c>
      <c r="E1080" s="171">
        <v>571.1</v>
      </c>
      <c r="F1080" s="171">
        <v>543.4</v>
      </c>
      <c r="G1080" s="171">
        <v>457.4</v>
      </c>
      <c r="H1080" s="171">
        <v>474.7</v>
      </c>
      <c r="I1080" s="171">
        <v>573</v>
      </c>
      <c r="J1080" s="171">
        <v>485.8</v>
      </c>
      <c r="K1080" s="171">
        <v>521.4</v>
      </c>
      <c r="L1080" s="171">
        <v>512</v>
      </c>
      <c r="M1080" s="171">
        <v>486.7</v>
      </c>
      <c r="N1080" s="171">
        <v>527.29999999999995</v>
      </c>
      <c r="O1080" s="171">
        <v>569.5</v>
      </c>
      <c r="P1080" s="171">
        <v>553.29999999999995</v>
      </c>
      <c r="Q1080" s="171">
        <v>517.29999999999995</v>
      </c>
      <c r="R1080" s="171">
        <v>448</v>
      </c>
      <c r="S1080" s="171">
        <v>484.3</v>
      </c>
      <c r="T1080" s="171">
        <v>487.5</v>
      </c>
      <c r="U1080" s="171">
        <v>446.5</v>
      </c>
      <c r="V1080" s="171">
        <v>489.4</v>
      </c>
      <c r="W1080" s="171">
        <v>421.1</v>
      </c>
      <c r="X1080" s="171">
        <v>407.1</v>
      </c>
      <c r="Y1080" s="171">
        <v>458.1</v>
      </c>
      <c r="Z1080" s="171">
        <v>427.7</v>
      </c>
      <c r="AA1080" s="171">
        <v>458.1</v>
      </c>
      <c r="AB1080" s="171">
        <v>447</v>
      </c>
      <c r="AC1080" s="171">
        <v>430.5</v>
      </c>
      <c r="AD1080" s="171">
        <v>418.3</v>
      </c>
      <c r="AE1080" s="171">
        <v>427.7</v>
      </c>
      <c r="AF1080" s="171">
        <v>495.3</v>
      </c>
      <c r="AG1080" s="171" t="s">
        <v>310</v>
      </c>
      <c r="AL1080"/>
    </row>
    <row r="1081" spans="1:38" s="171" customFormat="1" ht="15">
      <c r="A1081" s="171" t="s">
        <v>494</v>
      </c>
      <c r="B1081" s="171" t="s">
        <v>28</v>
      </c>
      <c r="C1081" s="171" t="s">
        <v>310</v>
      </c>
      <c r="D1081" s="171" t="s">
        <v>310</v>
      </c>
      <c r="E1081" s="171">
        <v>435.3</v>
      </c>
      <c r="F1081" s="171">
        <v>309</v>
      </c>
      <c r="G1081" s="171">
        <v>301.10000000000002</v>
      </c>
      <c r="H1081" s="171">
        <v>283.8</v>
      </c>
      <c r="I1081" s="171">
        <v>311</v>
      </c>
      <c r="J1081" s="171">
        <v>332.3</v>
      </c>
      <c r="K1081" s="171">
        <v>297.60000000000002</v>
      </c>
      <c r="L1081" s="171">
        <v>286.8</v>
      </c>
      <c r="M1081" s="171">
        <v>290.3</v>
      </c>
      <c r="N1081" s="171">
        <v>291</v>
      </c>
      <c r="O1081" s="171">
        <v>296.3</v>
      </c>
      <c r="P1081" s="171">
        <v>291.7</v>
      </c>
      <c r="Q1081" s="171">
        <v>285.8</v>
      </c>
      <c r="R1081" s="171">
        <v>259.39999999999998</v>
      </c>
      <c r="S1081" s="171">
        <v>266.8</v>
      </c>
      <c r="T1081" s="171">
        <v>298.39999999999998</v>
      </c>
      <c r="U1081" s="171">
        <v>276.8</v>
      </c>
      <c r="V1081" s="171">
        <v>287.89999999999998</v>
      </c>
      <c r="W1081" s="171">
        <v>285</v>
      </c>
      <c r="X1081" s="171">
        <v>278.39999999999998</v>
      </c>
      <c r="Y1081" s="171">
        <v>267.10000000000002</v>
      </c>
      <c r="Z1081" s="171">
        <v>254.2</v>
      </c>
      <c r="AA1081" s="171">
        <v>243.1</v>
      </c>
      <c r="AB1081" s="171">
        <v>242.2</v>
      </c>
      <c r="AC1081" s="171">
        <v>247</v>
      </c>
      <c r="AD1081" s="171">
        <v>262.89999999999998</v>
      </c>
      <c r="AE1081" s="171">
        <v>254.7</v>
      </c>
      <c r="AF1081" s="171">
        <v>261.5</v>
      </c>
      <c r="AG1081" s="171" t="s">
        <v>310</v>
      </c>
      <c r="AL1081"/>
    </row>
    <row r="1082" spans="1:38" s="171" customFormat="1" ht="15">
      <c r="A1082" s="171" t="s">
        <v>494</v>
      </c>
      <c r="B1082" s="171" t="s">
        <v>316</v>
      </c>
      <c r="C1082" s="171" t="s">
        <v>310</v>
      </c>
      <c r="D1082" s="171" t="s">
        <v>310</v>
      </c>
      <c r="E1082" s="171" t="s">
        <v>310</v>
      </c>
      <c r="F1082" s="171" t="s">
        <v>310</v>
      </c>
      <c r="G1082" s="171" t="s">
        <v>310</v>
      </c>
      <c r="H1082" s="171" t="s">
        <v>310</v>
      </c>
      <c r="I1082" s="171" t="s">
        <v>310</v>
      </c>
      <c r="J1082" s="171" t="s">
        <v>310</v>
      </c>
      <c r="K1082" s="171" t="s">
        <v>310</v>
      </c>
      <c r="L1082" s="171" t="s">
        <v>310</v>
      </c>
      <c r="M1082" s="171">
        <v>514.79999999999995</v>
      </c>
      <c r="N1082" s="171">
        <v>588.4</v>
      </c>
      <c r="O1082" s="171">
        <v>515.1</v>
      </c>
      <c r="P1082" s="171">
        <v>929.5</v>
      </c>
      <c r="Q1082" s="171">
        <v>743.6</v>
      </c>
      <c r="R1082" s="171">
        <v>619.70000000000005</v>
      </c>
      <c r="S1082" s="171">
        <v>540.70000000000005</v>
      </c>
      <c r="T1082" s="171">
        <v>544.79999999999995</v>
      </c>
      <c r="U1082" s="171">
        <v>704.7</v>
      </c>
      <c r="V1082" s="171">
        <v>717.1</v>
      </c>
      <c r="W1082" s="171">
        <v>668.4</v>
      </c>
      <c r="X1082" s="171">
        <v>849.8</v>
      </c>
      <c r="Y1082" s="171">
        <v>1601.1</v>
      </c>
      <c r="Z1082" s="171">
        <v>1169</v>
      </c>
      <c r="AA1082" s="171">
        <v>1048.2</v>
      </c>
      <c r="AB1082" s="171">
        <v>1088.3</v>
      </c>
      <c r="AC1082" s="171">
        <v>1136</v>
      </c>
      <c r="AD1082" s="171">
        <v>1149</v>
      </c>
      <c r="AE1082" s="171">
        <v>1194.9000000000001</v>
      </c>
      <c r="AF1082" s="171">
        <v>990.9</v>
      </c>
      <c r="AG1082" s="171" t="s">
        <v>310</v>
      </c>
      <c r="AL1082"/>
    </row>
    <row r="1083" spans="1:38" s="171" customFormat="1" ht="15">
      <c r="A1083" s="171" t="s">
        <v>494</v>
      </c>
      <c r="B1083" s="171" t="s">
        <v>318</v>
      </c>
      <c r="C1083" s="171" t="s">
        <v>310</v>
      </c>
      <c r="D1083" s="171" t="s">
        <v>310</v>
      </c>
      <c r="E1083" s="171">
        <v>517.6</v>
      </c>
      <c r="F1083" s="171">
        <v>706.8</v>
      </c>
      <c r="G1083" s="171">
        <v>537.20000000000005</v>
      </c>
      <c r="H1083" s="171">
        <v>627.29999999999995</v>
      </c>
      <c r="I1083" s="171">
        <v>645.6</v>
      </c>
      <c r="J1083" s="171">
        <v>457.8</v>
      </c>
      <c r="K1083" s="171">
        <v>612.9</v>
      </c>
      <c r="L1083" s="171">
        <v>609.20000000000005</v>
      </c>
      <c r="M1083" s="171">
        <v>658.4</v>
      </c>
      <c r="N1083" s="171">
        <v>673.6</v>
      </c>
      <c r="O1083" s="171">
        <v>711.9</v>
      </c>
      <c r="P1083" s="171">
        <v>692.4</v>
      </c>
      <c r="Q1083" s="171">
        <v>727.1</v>
      </c>
      <c r="R1083" s="171">
        <v>721.7</v>
      </c>
      <c r="S1083" s="171">
        <v>709.1</v>
      </c>
      <c r="T1083" s="171">
        <v>591.6</v>
      </c>
      <c r="U1083" s="171">
        <v>786</v>
      </c>
      <c r="V1083" s="171">
        <v>611.70000000000005</v>
      </c>
      <c r="W1083" s="171">
        <v>528.70000000000005</v>
      </c>
      <c r="X1083" s="171">
        <v>639.70000000000005</v>
      </c>
      <c r="Y1083" s="171">
        <v>553.9</v>
      </c>
      <c r="Z1083" s="171">
        <v>538.20000000000005</v>
      </c>
      <c r="AA1083" s="171">
        <v>522.29999999999995</v>
      </c>
      <c r="AB1083" s="171">
        <v>539</v>
      </c>
      <c r="AC1083" s="171">
        <v>563.29999999999995</v>
      </c>
      <c r="AD1083" s="171">
        <v>542.1</v>
      </c>
      <c r="AE1083" s="171">
        <v>583.20000000000005</v>
      </c>
      <c r="AF1083" s="171">
        <v>575.6</v>
      </c>
      <c r="AG1083" s="171" t="s">
        <v>310</v>
      </c>
      <c r="AL1083"/>
    </row>
    <row r="1084" spans="1:38" s="171" customFormat="1" ht="15">
      <c r="A1084" s="171" t="s">
        <v>495</v>
      </c>
      <c r="B1084" s="171" t="s">
        <v>309</v>
      </c>
      <c r="C1084" s="171" t="s">
        <v>310</v>
      </c>
      <c r="D1084" s="171" t="s">
        <v>310</v>
      </c>
      <c r="E1084" s="171">
        <v>435.8</v>
      </c>
      <c r="F1084" s="171">
        <v>421.1</v>
      </c>
      <c r="G1084" s="171">
        <v>425.9</v>
      </c>
      <c r="H1084" s="171">
        <v>425.1</v>
      </c>
      <c r="I1084" s="171">
        <v>439.2</v>
      </c>
      <c r="J1084" s="171">
        <v>451.6</v>
      </c>
      <c r="K1084" s="171">
        <v>451.4</v>
      </c>
      <c r="L1084" s="171">
        <v>445</v>
      </c>
      <c r="M1084" s="171">
        <v>440</v>
      </c>
      <c r="N1084" s="171">
        <v>447.5</v>
      </c>
      <c r="O1084" s="171">
        <v>431.6</v>
      </c>
      <c r="P1084" s="171">
        <v>436.5</v>
      </c>
      <c r="Q1084" s="171">
        <v>429</v>
      </c>
      <c r="R1084" s="171">
        <v>427.5</v>
      </c>
      <c r="S1084" s="171">
        <v>420.2</v>
      </c>
      <c r="T1084" s="171">
        <v>426.8</v>
      </c>
      <c r="U1084" s="171">
        <v>415.3</v>
      </c>
      <c r="V1084" s="171">
        <v>399</v>
      </c>
      <c r="W1084" s="171">
        <v>398.4</v>
      </c>
      <c r="X1084" s="171">
        <v>399.9</v>
      </c>
      <c r="Y1084" s="171">
        <v>393.5</v>
      </c>
      <c r="Z1084" s="171">
        <v>391.1</v>
      </c>
      <c r="AA1084" s="171">
        <v>382.7</v>
      </c>
      <c r="AB1084" s="171">
        <v>369.1</v>
      </c>
      <c r="AC1084" s="171">
        <v>353.6</v>
      </c>
      <c r="AD1084" s="171">
        <v>346.1</v>
      </c>
      <c r="AE1084" s="171">
        <v>338.3</v>
      </c>
      <c r="AF1084" s="171">
        <v>320.60000000000002</v>
      </c>
      <c r="AG1084" s="171" t="s">
        <v>310</v>
      </c>
      <c r="AL1084"/>
    </row>
    <row r="1085" spans="1:38" s="171" customFormat="1" ht="15">
      <c r="A1085" s="171" t="s">
        <v>495</v>
      </c>
      <c r="B1085" s="171" t="s">
        <v>311</v>
      </c>
      <c r="C1085" s="171" t="s">
        <v>310</v>
      </c>
      <c r="D1085" s="171" t="s">
        <v>310</v>
      </c>
      <c r="E1085" s="171">
        <v>856.4</v>
      </c>
      <c r="F1085" s="171">
        <v>840</v>
      </c>
      <c r="G1085" s="171">
        <v>836.6</v>
      </c>
      <c r="H1085" s="171">
        <v>854.8</v>
      </c>
      <c r="I1085" s="171">
        <v>880.4</v>
      </c>
      <c r="J1085" s="171">
        <v>882.9</v>
      </c>
      <c r="K1085" s="171">
        <v>874.4</v>
      </c>
      <c r="L1085" s="171">
        <v>869.7</v>
      </c>
      <c r="M1085" s="171">
        <v>852.1</v>
      </c>
      <c r="N1085" s="171">
        <v>884.8</v>
      </c>
      <c r="O1085" s="171">
        <v>864.6</v>
      </c>
      <c r="P1085" s="171">
        <v>869.5</v>
      </c>
      <c r="Q1085" s="171">
        <v>874.7</v>
      </c>
      <c r="R1085" s="171">
        <v>884.3</v>
      </c>
      <c r="S1085" s="171">
        <v>880.9</v>
      </c>
      <c r="T1085" s="171">
        <v>893.1</v>
      </c>
      <c r="U1085" s="171">
        <v>871.5</v>
      </c>
      <c r="V1085" s="171">
        <v>868.5</v>
      </c>
      <c r="W1085" s="171">
        <v>865.9</v>
      </c>
      <c r="X1085" s="171">
        <v>871</v>
      </c>
      <c r="Y1085" s="171">
        <v>863.5</v>
      </c>
      <c r="Z1085" s="171">
        <v>869.2</v>
      </c>
      <c r="AA1085" s="171">
        <v>872.7</v>
      </c>
      <c r="AB1085" s="171">
        <v>868.8</v>
      </c>
      <c r="AC1085" s="171">
        <v>859.9</v>
      </c>
      <c r="AD1085" s="171">
        <v>857.6</v>
      </c>
      <c r="AE1085" s="171">
        <v>851.9</v>
      </c>
      <c r="AF1085" s="171">
        <v>857.8</v>
      </c>
      <c r="AG1085" s="171" t="s">
        <v>310</v>
      </c>
      <c r="AL1085"/>
    </row>
    <row r="1086" spans="1:38" s="171" customFormat="1" ht="15">
      <c r="A1086" s="171" t="s">
        <v>495</v>
      </c>
      <c r="B1086" s="171" t="s">
        <v>313</v>
      </c>
      <c r="C1086" s="171" t="s">
        <v>310</v>
      </c>
      <c r="D1086" s="171" t="s">
        <v>310</v>
      </c>
      <c r="E1086" s="171">
        <v>515.20000000000005</v>
      </c>
      <c r="F1086" s="171">
        <v>503.7</v>
      </c>
      <c r="G1086" s="171">
        <v>514.29999999999995</v>
      </c>
      <c r="H1086" s="171">
        <v>492.9</v>
      </c>
      <c r="I1086" s="171">
        <v>507.9</v>
      </c>
      <c r="J1086" s="171">
        <v>666.3</v>
      </c>
      <c r="K1086" s="171">
        <v>698.1</v>
      </c>
      <c r="L1086" s="171">
        <v>713.2</v>
      </c>
      <c r="M1086" s="171">
        <v>697.7</v>
      </c>
      <c r="N1086" s="171">
        <v>699</v>
      </c>
      <c r="O1086" s="171">
        <v>578.6</v>
      </c>
      <c r="P1086" s="171">
        <v>587.20000000000005</v>
      </c>
      <c r="Q1086" s="171">
        <v>595.9</v>
      </c>
      <c r="R1086" s="171">
        <v>594.20000000000005</v>
      </c>
      <c r="S1086" s="171">
        <v>562.79999999999995</v>
      </c>
      <c r="T1086" s="171">
        <v>578.29999999999995</v>
      </c>
      <c r="U1086" s="171">
        <v>575</v>
      </c>
      <c r="V1086" s="171">
        <v>546.20000000000005</v>
      </c>
      <c r="W1086" s="171">
        <v>553.9</v>
      </c>
      <c r="X1086" s="171">
        <v>571.4</v>
      </c>
      <c r="Y1086" s="171">
        <v>574.29999999999995</v>
      </c>
      <c r="Z1086" s="171">
        <v>573.20000000000005</v>
      </c>
      <c r="AA1086" s="171">
        <v>580.79999999999995</v>
      </c>
      <c r="AB1086" s="171">
        <v>582.1</v>
      </c>
      <c r="AC1086" s="171">
        <v>586.70000000000005</v>
      </c>
      <c r="AD1086" s="171">
        <v>599.1</v>
      </c>
      <c r="AE1086" s="171">
        <v>594.70000000000005</v>
      </c>
      <c r="AF1086" s="171">
        <v>588.1</v>
      </c>
      <c r="AG1086" s="171" t="s">
        <v>310</v>
      </c>
      <c r="AL1086"/>
    </row>
    <row r="1087" spans="1:38" s="171" customFormat="1" ht="15">
      <c r="A1087" s="171" t="s">
        <v>495</v>
      </c>
      <c r="B1087" s="171" t="s">
        <v>28</v>
      </c>
      <c r="C1087" s="171" t="s">
        <v>310</v>
      </c>
      <c r="D1087" s="171" t="s">
        <v>310</v>
      </c>
      <c r="E1087" s="171">
        <v>320.8</v>
      </c>
      <c r="F1087" s="171">
        <v>313.3</v>
      </c>
      <c r="G1087" s="171">
        <v>328.1</v>
      </c>
      <c r="H1087" s="171">
        <v>333.5</v>
      </c>
      <c r="I1087" s="171">
        <v>357.8</v>
      </c>
      <c r="J1087" s="171">
        <v>359.5</v>
      </c>
      <c r="K1087" s="171">
        <v>360.8</v>
      </c>
      <c r="L1087" s="171">
        <v>362.5</v>
      </c>
      <c r="M1087" s="171">
        <v>353.2</v>
      </c>
      <c r="N1087" s="171">
        <v>351</v>
      </c>
      <c r="O1087" s="171">
        <v>350.6</v>
      </c>
      <c r="P1087" s="171">
        <v>346.7</v>
      </c>
      <c r="Q1087" s="171">
        <v>344</v>
      </c>
      <c r="R1087" s="171">
        <v>348</v>
      </c>
      <c r="S1087" s="171">
        <v>340.7</v>
      </c>
      <c r="T1087" s="171">
        <v>345.4</v>
      </c>
      <c r="U1087" s="171">
        <v>346</v>
      </c>
      <c r="V1087" s="171">
        <v>347.4</v>
      </c>
      <c r="W1087" s="171">
        <v>347.2</v>
      </c>
      <c r="X1087" s="171">
        <v>349.1</v>
      </c>
      <c r="Y1087" s="171">
        <v>352.6</v>
      </c>
      <c r="Z1087" s="171">
        <v>357.9</v>
      </c>
      <c r="AA1087" s="171">
        <v>352.8</v>
      </c>
      <c r="AB1087" s="171">
        <v>352.8</v>
      </c>
      <c r="AC1087" s="171">
        <v>344.1</v>
      </c>
      <c r="AD1087" s="171">
        <v>344.4</v>
      </c>
      <c r="AE1087" s="171">
        <v>347</v>
      </c>
      <c r="AF1087" s="171">
        <v>349.9</v>
      </c>
      <c r="AG1087" s="171" t="s">
        <v>310</v>
      </c>
      <c r="AL1087"/>
    </row>
    <row r="1088" spans="1:38" s="171" customFormat="1" ht="15">
      <c r="A1088" s="171" t="s">
        <v>495</v>
      </c>
      <c r="B1088" s="171" t="s">
        <v>316</v>
      </c>
      <c r="C1088" s="171" t="s">
        <v>310</v>
      </c>
      <c r="D1088" s="171" t="s">
        <v>310</v>
      </c>
      <c r="E1088" s="171">
        <v>1255.2</v>
      </c>
      <c r="F1088" s="171">
        <v>1095.7</v>
      </c>
      <c r="G1088" s="171">
        <v>1188.8</v>
      </c>
      <c r="H1088" s="171">
        <v>1164.7</v>
      </c>
      <c r="I1088" s="171">
        <v>1117.3</v>
      </c>
      <c r="J1088" s="171">
        <v>1152.5999999999999</v>
      </c>
      <c r="K1088" s="171">
        <v>1095.7</v>
      </c>
      <c r="L1088" s="171">
        <v>887.1</v>
      </c>
      <c r="M1088" s="171">
        <v>890.3</v>
      </c>
      <c r="N1088" s="171">
        <v>954.1</v>
      </c>
      <c r="O1088" s="171">
        <v>974.3</v>
      </c>
      <c r="P1088" s="171">
        <v>927.7</v>
      </c>
      <c r="Q1088" s="171">
        <v>886.4</v>
      </c>
      <c r="R1088" s="171">
        <v>846.5</v>
      </c>
      <c r="S1088" s="171">
        <v>838</v>
      </c>
      <c r="T1088" s="171">
        <v>855.9</v>
      </c>
      <c r="U1088" s="171">
        <v>844.9</v>
      </c>
      <c r="V1088" s="171">
        <v>858.3</v>
      </c>
      <c r="W1088" s="171">
        <v>905.5</v>
      </c>
      <c r="X1088" s="171">
        <v>923.6</v>
      </c>
      <c r="Y1088" s="171">
        <v>932.1</v>
      </c>
      <c r="Z1088" s="171">
        <v>908.4</v>
      </c>
      <c r="AA1088" s="171">
        <v>898.8</v>
      </c>
      <c r="AB1088" s="171">
        <v>884.2</v>
      </c>
      <c r="AC1088" s="171">
        <v>866.5</v>
      </c>
      <c r="AD1088" s="171">
        <v>856.1</v>
      </c>
      <c r="AE1088" s="171">
        <v>838.6</v>
      </c>
      <c r="AF1088" s="171">
        <v>796</v>
      </c>
      <c r="AG1088" s="171" t="s">
        <v>310</v>
      </c>
      <c r="AL1088"/>
    </row>
    <row r="1089" spans="1:38" s="171" customFormat="1" ht="15">
      <c r="A1089" s="171" t="s">
        <v>495</v>
      </c>
      <c r="B1089" s="171" t="s">
        <v>318</v>
      </c>
      <c r="C1089" s="171" t="s">
        <v>310</v>
      </c>
      <c r="D1089" s="171" t="s">
        <v>310</v>
      </c>
      <c r="E1089" s="171">
        <v>1448.4</v>
      </c>
      <c r="F1089" s="171">
        <v>1501.3</v>
      </c>
      <c r="G1089" s="171">
        <v>1548.7</v>
      </c>
      <c r="H1089" s="171">
        <v>1470.4</v>
      </c>
      <c r="I1089" s="171">
        <v>1430.5</v>
      </c>
      <c r="J1089" s="171">
        <v>1408.4</v>
      </c>
      <c r="K1089" s="171">
        <v>1361.7</v>
      </c>
      <c r="L1089" s="171">
        <v>856.3</v>
      </c>
      <c r="M1089" s="171">
        <v>845.6</v>
      </c>
      <c r="N1089" s="171">
        <v>872.8</v>
      </c>
      <c r="O1089" s="171">
        <v>925.9</v>
      </c>
      <c r="P1089" s="171">
        <v>886.2</v>
      </c>
      <c r="Q1089" s="171">
        <v>894.7</v>
      </c>
      <c r="R1089" s="171">
        <v>868.3</v>
      </c>
      <c r="S1089" s="171">
        <v>781.9</v>
      </c>
      <c r="T1089" s="171">
        <v>770.4</v>
      </c>
      <c r="U1089" s="171">
        <v>768.7</v>
      </c>
      <c r="V1089" s="171">
        <v>735.1</v>
      </c>
      <c r="W1089" s="171">
        <v>740.7</v>
      </c>
      <c r="X1089" s="171">
        <v>728.6</v>
      </c>
      <c r="Y1089" s="171">
        <v>725.1</v>
      </c>
      <c r="Z1089" s="171">
        <v>712.1</v>
      </c>
      <c r="AA1089" s="171">
        <v>715.3</v>
      </c>
      <c r="AB1089" s="171">
        <v>698.8</v>
      </c>
      <c r="AC1089" s="171">
        <v>671</v>
      </c>
      <c r="AD1089" s="171">
        <v>674</v>
      </c>
      <c r="AE1089" s="171">
        <v>672.3</v>
      </c>
      <c r="AF1089" s="171">
        <v>664.6</v>
      </c>
      <c r="AG1089" s="171" t="s">
        <v>310</v>
      </c>
      <c r="AL1089"/>
    </row>
    <row r="1090" spans="1:38" s="171" customFormat="1" ht="15">
      <c r="A1090" s="171" t="s">
        <v>496</v>
      </c>
      <c r="B1090" s="171" t="s">
        <v>309</v>
      </c>
      <c r="C1090" s="171" t="s">
        <v>310</v>
      </c>
      <c r="D1090" s="171" t="s">
        <v>310</v>
      </c>
      <c r="E1090" s="171">
        <v>483.4</v>
      </c>
      <c r="F1090" s="171">
        <v>469.9</v>
      </c>
      <c r="G1090" s="171">
        <v>469.4</v>
      </c>
      <c r="H1090" s="171">
        <v>466.3</v>
      </c>
      <c r="I1090" s="171">
        <v>466.8</v>
      </c>
      <c r="J1090" s="171">
        <v>488.8</v>
      </c>
      <c r="K1090" s="171">
        <v>487.8</v>
      </c>
      <c r="L1090" s="171">
        <v>477.3</v>
      </c>
      <c r="M1090" s="171">
        <v>470.9</v>
      </c>
      <c r="N1090" s="171">
        <v>482.8</v>
      </c>
      <c r="O1090" s="171">
        <v>459.2</v>
      </c>
      <c r="P1090" s="171">
        <v>462.5</v>
      </c>
      <c r="Q1090" s="171">
        <v>456</v>
      </c>
      <c r="R1090" s="171">
        <v>453.4</v>
      </c>
      <c r="S1090" s="171">
        <v>440.9</v>
      </c>
      <c r="T1090" s="171">
        <v>449.2</v>
      </c>
      <c r="U1090" s="171">
        <v>432.2</v>
      </c>
      <c r="V1090" s="171">
        <v>413.3</v>
      </c>
      <c r="W1090" s="171">
        <v>412.6</v>
      </c>
      <c r="X1090" s="171">
        <v>410.9</v>
      </c>
      <c r="Y1090" s="171">
        <v>405.3</v>
      </c>
      <c r="Z1090" s="171">
        <v>399.7</v>
      </c>
      <c r="AA1090" s="171">
        <v>392.7</v>
      </c>
      <c r="AB1090" s="171">
        <v>375.2</v>
      </c>
      <c r="AC1090" s="171">
        <v>359.4</v>
      </c>
      <c r="AD1090" s="171">
        <v>349.9</v>
      </c>
      <c r="AE1090" s="171">
        <v>337.4</v>
      </c>
      <c r="AF1090" s="171">
        <v>314.5</v>
      </c>
      <c r="AG1090" s="171" t="s">
        <v>310</v>
      </c>
      <c r="AL1090"/>
    </row>
    <row r="1091" spans="1:38" s="171" customFormat="1" ht="15">
      <c r="A1091" s="171" t="s">
        <v>496</v>
      </c>
      <c r="B1091" s="171" t="s">
        <v>311</v>
      </c>
      <c r="C1091" s="171" t="s">
        <v>310</v>
      </c>
      <c r="D1091" s="171" t="s">
        <v>310</v>
      </c>
      <c r="E1091" s="171">
        <v>933.2</v>
      </c>
      <c r="F1091" s="171">
        <v>927.8</v>
      </c>
      <c r="G1091" s="171">
        <v>927.9</v>
      </c>
      <c r="H1091" s="171">
        <v>940.9</v>
      </c>
      <c r="I1091" s="171">
        <v>936.5</v>
      </c>
      <c r="J1091" s="171">
        <v>945.7</v>
      </c>
      <c r="K1091" s="171">
        <v>931.8</v>
      </c>
      <c r="L1091" s="171">
        <v>920.9</v>
      </c>
      <c r="M1091" s="171">
        <v>922.6</v>
      </c>
      <c r="N1091" s="171">
        <v>968.3</v>
      </c>
      <c r="O1091" s="171">
        <v>933.5</v>
      </c>
      <c r="P1091" s="171">
        <v>925.3</v>
      </c>
      <c r="Q1091" s="171">
        <v>931</v>
      </c>
      <c r="R1091" s="171">
        <v>925.8</v>
      </c>
      <c r="S1091" s="171">
        <v>919.6</v>
      </c>
      <c r="T1091" s="171">
        <v>935.5</v>
      </c>
      <c r="U1091" s="171">
        <v>915.7</v>
      </c>
      <c r="V1091" s="171">
        <v>912.9</v>
      </c>
      <c r="W1091" s="171">
        <v>911.3</v>
      </c>
      <c r="X1091" s="171">
        <v>914.8</v>
      </c>
      <c r="Y1091" s="171">
        <v>916.5</v>
      </c>
      <c r="Z1091" s="171">
        <v>915.1</v>
      </c>
      <c r="AA1091" s="171">
        <v>917.1</v>
      </c>
      <c r="AB1091" s="171">
        <v>913</v>
      </c>
      <c r="AC1091" s="171">
        <v>917.8</v>
      </c>
      <c r="AD1091" s="171">
        <v>919</v>
      </c>
      <c r="AE1091" s="171">
        <v>913.6</v>
      </c>
      <c r="AF1091" s="171">
        <v>919.5</v>
      </c>
      <c r="AG1091" s="171" t="s">
        <v>310</v>
      </c>
      <c r="AL1091"/>
    </row>
    <row r="1092" spans="1:38" s="171" customFormat="1" ht="15">
      <c r="A1092" s="171" t="s">
        <v>496</v>
      </c>
      <c r="B1092" s="171" t="s">
        <v>313</v>
      </c>
      <c r="C1092" s="171" t="s">
        <v>310</v>
      </c>
      <c r="D1092" s="171" t="s">
        <v>310</v>
      </c>
      <c r="E1092" s="171">
        <v>639.1</v>
      </c>
      <c r="F1092" s="171">
        <v>628.20000000000005</v>
      </c>
      <c r="G1092" s="171">
        <v>621.79999999999995</v>
      </c>
      <c r="H1092" s="171">
        <v>610.79999999999995</v>
      </c>
      <c r="I1092" s="171">
        <v>595.5</v>
      </c>
      <c r="J1092" s="171">
        <v>837.7</v>
      </c>
      <c r="K1092" s="171">
        <v>897.7</v>
      </c>
      <c r="L1092" s="171">
        <v>893.7</v>
      </c>
      <c r="M1092" s="171">
        <v>846.9</v>
      </c>
      <c r="N1092" s="171">
        <v>860.9</v>
      </c>
      <c r="O1092" s="171">
        <v>652.5</v>
      </c>
      <c r="P1092" s="171">
        <v>660.7</v>
      </c>
      <c r="Q1092" s="171">
        <v>662.8</v>
      </c>
      <c r="R1092" s="171">
        <v>659.3</v>
      </c>
      <c r="S1092" s="171">
        <v>632</v>
      </c>
      <c r="T1092" s="171">
        <v>642.1</v>
      </c>
      <c r="U1092" s="171">
        <v>636.29999999999995</v>
      </c>
      <c r="V1092" s="171">
        <v>617.20000000000005</v>
      </c>
      <c r="W1092" s="171">
        <v>619.70000000000005</v>
      </c>
      <c r="X1092" s="171">
        <v>630.79999999999995</v>
      </c>
      <c r="Y1092" s="171">
        <v>631.29999999999995</v>
      </c>
      <c r="Z1092" s="171">
        <v>631.79999999999995</v>
      </c>
      <c r="AA1092" s="171">
        <v>642.70000000000005</v>
      </c>
      <c r="AB1092" s="171">
        <v>639.9</v>
      </c>
      <c r="AC1092" s="171">
        <v>656.6</v>
      </c>
      <c r="AD1092" s="171">
        <v>663.3</v>
      </c>
      <c r="AE1092" s="171">
        <v>664.6</v>
      </c>
      <c r="AF1092" s="171">
        <v>651.79999999999995</v>
      </c>
      <c r="AG1092" s="171" t="s">
        <v>310</v>
      </c>
      <c r="AL1092"/>
    </row>
    <row r="1093" spans="1:38" s="171" customFormat="1" ht="15">
      <c r="A1093" s="171" t="s">
        <v>496</v>
      </c>
      <c r="B1093" s="171" t="s">
        <v>28</v>
      </c>
      <c r="C1093" s="171" t="s">
        <v>310</v>
      </c>
      <c r="D1093" s="171" t="s">
        <v>310</v>
      </c>
      <c r="E1093" s="171">
        <v>484</v>
      </c>
      <c r="F1093" s="171">
        <v>468</v>
      </c>
      <c r="G1093" s="171">
        <v>463.3</v>
      </c>
      <c r="H1093" s="171">
        <v>459.9</v>
      </c>
      <c r="I1093" s="171">
        <v>471.4</v>
      </c>
      <c r="J1093" s="171">
        <v>474.4</v>
      </c>
      <c r="K1093" s="171">
        <v>461.8</v>
      </c>
      <c r="L1093" s="171">
        <v>457.3</v>
      </c>
      <c r="M1093" s="171">
        <v>419.3</v>
      </c>
      <c r="N1093" s="171">
        <v>410.7</v>
      </c>
      <c r="O1093" s="171">
        <v>405.2</v>
      </c>
      <c r="P1093" s="171">
        <v>394</v>
      </c>
      <c r="Q1093" s="171">
        <v>392.8</v>
      </c>
      <c r="R1093" s="171">
        <v>393.5</v>
      </c>
      <c r="S1093" s="171">
        <v>378.3</v>
      </c>
      <c r="T1093" s="171">
        <v>381.3</v>
      </c>
      <c r="U1093" s="171">
        <v>376.8</v>
      </c>
      <c r="V1093" s="171">
        <v>378.8</v>
      </c>
      <c r="W1093" s="171">
        <v>377.2</v>
      </c>
      <c r="X1093" s="171">
        <v>376.2</v>
      </c>
      <c r="Y1093" s="171">
        <v>379.6</v>
      </c>
      <c r="Z1093" s="171">
        <v>375.8</v>
      </c>
      <c r="AA1093" s="171">
        <v>377.3</v>
      </c>
      <c r="AB1093" s="171">
        <v>379</v>
      </c>
      <c r="AC1093" s="171">
        <v>373.5</v>
      </c>
      <c r="AD1093" s="171">
        <v>371.8</v>
      </c>
      <c r="AE1093" s="171">
        <v>373.6</v>
      </c>
      <c r="AF1093" s="171">
        <v>372.8</v>
      </c>
      <c r="AG1093" s="171" t="s">
        <v>310</v>
      </c>
      <c r="AL1093"/>
    </row>
    <row r="1094" spans="1:38" s="171" customFormat="1" ht="15">
      <c r="A1094" s="171" t="s">
        <v>496</v>
      </c>
      <c r="B1094" s="171" t="s">
        <v>316</v>
      </c>
      <c r="C1094" s="171" t="s">
        <v>310</v>
      </c>
      <c r="D1094" s="171" t="s">
        <v>310</v>
      </c>
      <c r="E1094" s="171">
        <v>1371.6</v>
      </c>
      <c r="F1094" s="171">
        <v>1242.4000000000001</v>
      </c>
      <c r="G1094" s="171">
        <v>1326.9</v>
      </c>
      <c r="H1094" s="171">
        <v>1373</v>
      </c>
      <c r="I1094" s="171">
        <v>1236.2</v>
      </c>
      <c r="J1094" s="171">
        <v>1306.7</v>
      </c>
      <c r="K1094" s="171">
        <v>1218.3</v>
      </c>
      <c r="L1094" s="171">
        <v>970.8</v>
      </c>
      <c r="M1094" s="171">
        <v>988.4</v>
      </c>
      <c r="N1094" s="171">
        <v>1036.7</v>
      </c>
      <c r="O1094" s="171">
        <v>1034.5</v>
      </c>
      <c r="P1094" s="171">
        <v>1002.1</v>
      </c>
      <c r="Q1094" s="171">
        <v>929.1</v>
      </c>
      <c r="R1094" s="171">
        <v>900.5</v>
      </c>
      <c r="S1094" s="171">
        <v>894.1</v>
      </c>
      <c r="T1094" s="171">
        <v>920.6</v>
      </c>
      <c r="U1094" s="171">
        <v>908</v>
      </c>
      <c r="V1094" s="171">
        <v>924.6</v>
      </c>
      <c r="W1094" s="171">
        <v>949.9</v>
      </c>
      <c r="X1094" s="171">
        <v>964.2</v>
      </c>
      <c r="Y1094" s="171">
        <v>962.5</v>
      </c>
      <c r="Z1094" s="171">
        <v>924.9</v>
      </c>
      <c r="AA1094" s="171">
        <v>924.5</v>
      </c>
      <c r="AB1094" s="171">
        <v>902.5</v>
      </c>
      <c r="AC1094" s="171">
        <v>895.7</v>
      </c>
      <c r="AD1094" s="171">
        <v>895.2</v>
      </c>
      <c r="AE1094" s="171">
        <v>903.5</v>
      </c>
      <c r="AF1094" s="171">
        <v>870.5</v>
      </c>
      <c r="AG1094" s="171" t="s">
        <v>310</v>
      </c>
      <c r="AL1094"/>
    </row>
    <row r="1095" spans="1:38" s="171" customFormat="1" ht="15">
      <c r="A1095" s="171" t="s">
        <v>496</v>
      </c>
      <c r="B1095" s="171" t="s">
        <v>318</v>
      </c>
      <c r="C1095" s="171" t="s">
        <v>310</v>
      </c>
      <c r="D1095" s="171" t="s">
        <v>310</v>
      </c>
      <c r="E1095" s="171">
        <v>1771.1</v>
      </c>
      <c r="F1095" s="171">
        <v>1758.4</v>
      </c>
      <c r="G1095" s="171">
        <v>1779.6</v>
      </c>
      <c r="H1095" s="171">
        <v>1650.9</v>
      </c>
      <c r="I1095" s="171">
        <v>1562.5</v>
      </c>
      <c r="J1095" s="171">
        <v>1520.4</v>
      </c>
      <c r="K1095" s="171">
        <v>1461.1</v>
      </c>
      <c r="L1095" s="171">
        <v>901.8</v>
      </c>
      <c r="M1095" s="171">
        <v>882.8</v>
      </c>
      <c r="N1095" s="171">
        <v>918.2</v>
      </c>
      <c r="O1095" s="171">
        <v>970.8</v>
      </c>
      <c r="P1095" s="171">
        <v>926</v>
      </c>
      <c r="Q1095" s="171">
        <v>934.9</v>
      </c>
      <c r="R1095" s="171">
        <v>898.2</v>
      </c>
      <c r="S1095" s="171">
        <v>801.5</v>
      </c>
      <c r="T1095" s="171">
        <v>790.3</v>
      </c>
      <c r="U1095" s="171">
        <v>781.3</v>
      </c>
      <c r="V1095" s="171">
        <v>745.3</v>
      </c>
      <c r="W1095" s="171">
        <v>750.3</v>
      </c>
      <c r="X1095" s="171">
        <v>739.3</v>
      </c>
      <c r="Y1095" s="171">
        <v>737.4</v>
      </c>
      <c r="Z1095" s="171">
        <v>723.7</v>
      </c>
      <c r="AA1095" s="171">
        <v>727.2</v>
      </c>
      <c r="AB1095" s="171">
        <v>708.4</v>
      </c>
      <c r="AC1095" s="171">
        <v>681.3</v>
      </c>
      <c r="AD1095" s="171">
        <v>689</v>
      </c>
      <c r="AE1095" s="171">
        <v>687.7</v>
      </c>
      <c r="AF1095" s="171">
        <v>677.8</v>
      </c>
      <c r="AG1095" s="171" t="s">
        <v>310</v>
      </c>
      <c r="AL1095"/>
    </row>
    <row r="1096" spans="1:38" s="171" customFormat="1" ht="15">
      <c r="A1096" s="171" t="s">
        <v>497</v>
      </c>
      <c r="B1096" s="171" t="s">
        <v>309</v>
      </c>
      <c r="C1096" s="171" t="s">
        <v>310</v>
      </c>
      <c r="D1096" s="171" t="s">
        <v>310</v>
      </c>
      <c r="E1096" s="171">
        <v>544.9</v>
      </c>
      <c r="F1096" s="171">
        <v>538</v>
      </c>
      <c r="G1096" s="171">
        <v>535.20000000000005</v>
      </c>
      <c r="H1096" s="171">
        <v>535.1</v>
      </c>
      <c r="I1096" s="171">
        <v>538.70000000000005</v>
      </c>
      <c r="J1096" s="171">
        <v>593.5</v>
      </c>
      <c r="K1096" s="171">
        <v>593.20000000000005</v>
      </c>
      <c r="L1096" s="171">
        <v>577.9</v>
      </c>
      <c r="M1096" s="171">
        <v>565.79999999999995</v>
      </c>
      <c r="N1096" s="171">
        <v>596.5</v>
      </c>
      <c r="O1096" s="171">
        <v>533.1</v>
      </c>
      <c r="P1096" s="171">
        <v>538.20000000000005</v>
      </c>
      <c r="Q1096" s="171">
        <v>537.1</v>
      </c>
      <c r="R1096" s="171">
        <v>533.4</v>
      </c>
      <c r="S1096" s="171">
        <v>509.6</v>
      </c>
      <c r="T1096" s="171">
        <v>517.29999999999995</v>
      </c>
      <c r="U1096" s="171">
        <v>500.5</v>
      </c>
      <c r="V1096" s="171">
        <v>474.3</v>
      </c>
      <c r="W1096" s="171">
        <v>481.3</v>
      </c>
      <c r="X1096" s="171">
        <v>460.7</v>
      </c>
      <c r="Y1096" s="171">
        <v>439.4</v>
      </c>
      <c r="Z1096" s="171">
        <v>438.9</v>
      </c>
      <c r="AA1096" s="171">
        <v>436</v>
      </c>
      <c r="AB1096" s="171">
        <v>410.3</v>
      </c>
      <c r="AC1096" s="171">
        <v>389.6</v>
      </c>
      <c r="AD1096" s="171">
        <v>379.1</v>
      </c>
      <c r="AE1096" s="171">
        <v>369.9</v>
      </c>
      <c r="AF1096" s="171">
        <v>346.3</v>
      </c>
      <c r="AG1096" s="171" t="s">
        <v>310</v>
      </c>
      <c r="AL1096"/>
    </row>
    <row r="1097" spans="1:38" s="171" customFormat="1" ht="15">
      <c r="A1097" s="171" t="s">
        <v>497</v>
      </c>
      <c r="B1097" s="171" t="s">
        <v>311</v>
      </c>
      <c r="C1097" s="171" t="s">
        <v>310</v>
      </c>
      <c r="D1097" s="171" t="s">
        <v>310</v>
      </c>
      <c r="E1097" s="171">
        <v>939.1</v>
      </c>
      <c r="F1097" s="171">
        <v>937.3</v>
      </c>
      <c r="G1097" s="171">
        <v>937.3</v>
      </c>
      <c r="H1097" s="171">
        <v>957.9</v>
      </c>
      <c r="I1097" s="171">
        <v>954.4</v>
      </c>
      <c r="J1097" s="171">
        <v>966.5</v>
      </c>
      <c r="K1097" s="171">
        <v>944.2</v>
      </c>
      <c r="L1097" s="171">
        <v>931.8</v>
      </c>
      <c r="M1097" s="171">
        <v>935.2</v>
      </c>
      <c r="N1097" s="171">
        <v>1003.4</v>
      </c>
      <c r="O1097" s="171">
        <v>939.8</v>
      </c>
      <c r="P1097" s="171">
        <v>939.7</v>
      </c>
      <c r="Q1097" s="171">
        <v>946.5</v>
      </c>
      <c r="R1097" s="171">
        <v>937.4</v>
      </c>
      <c r="S1097" s="171">
        <v>927</v>
      </c>
      <c r="T1097" s="171">
        <v>946.1</v>
      </c>
      <c r="U1097" s="171">
        <v>922.2</v>
      </c>
      <c r="V1097" s="171">
        <v>920.5</v>
      </c>
      <c r="W1097" s="171">
        <v>920.5</v>
      </c>
      <c r="X1097" s="171">
        <v>922</v>
      </c>
      <c r="Y1097" s="171">
        <v>928.5</v>
      </c>
      <c r="Z1097" s="171">
        <v>925.7</v>
      </c>
      <c r="AA1097" s="171">
        <v>923.9</v>
      </c>
      <c r="AB1097" s="171">
        <v>924.1</v>
      </c>
      <c r="AC1097" s="171">
        <v>931</v>
      </c>
      <c r="AD1097" s="171">
        <v>933</v>
      </c>
      <c r="AE1097" s="171">
        <v>921.4</v>
      </c>
      <c r="AF1097" s="171">
        <v>924.7</v>
      </c>
      <c r="AG1097" s="171" t="s">
        <v>310</v>
      </c>
      <c r="AL1097"/>
    </row>
    <row r="1098" spans="1:38" s="171" customFormat="1" ht="15">
      <c r="A1098" s="171" t="s">
        <v>497</v>
      </c>
      <c r="B1098" s="171" t="s">
        <v>313</v>
      </c>
      <c r="C1098" s="171" t="s">
        <v>310</v>
      </c>
      <c r="D1098" s="171" t="s">
        <v>310</v>
      </c>
      <c r="E1098" s="171">
        <v>613.20000000000005</v>
      </c>
      <c r="F1098" s="171">
        <v>575</v>
      </c>
      <c r="G1098" s="171">
        <v>552.29999999999995</v>
      </c>
      <c r="H1098" s="171">
        <v>508.5</v>
      </c>
      <c r="I1098" s="171">
        <v>503.5</v>
      </c>
      <c r="J1098" s="171">
        <v>1459.3</v>
      </c>
      <c r="K1098" s="171">
        <v>1512.5</v>
      </c>
      <c r="L1098" s="171">
        <v>1533.3</v>
      </c>
      <c r="M1098" s="171">
        <v>1428.4</v>
      </c>
      <c r="N1098" s="171">
        <v>1354.9</v>
      </c>
      <c r="O1098" s="171">
        <v>791.6</v>
      </c>
      <c r="P1098" s="171">
        <v>741.2</v>
      </c>
      <c r="Q1098" s="171">
        <v>755.5</v>
      </c>
      <c r="R1098" s="171">
        <v>737.2</v>
      </c>
      <c r="S1098" s="171">
        <v>699.5</v>
      </c>
      <c r="T1098" s="171">
        <v>698.2</v>
      </c>
      <c r="U1098" s="171">
        <v>655.7</v>
      </c>
      <c r="V1098" s="171">
        <v>640.20000000000005</v>
      </c>
      <c r="W1098" s="171">
        <v>647.79999999999995</v>
      </c>
      <c r="X1098" s="171">
        <v>620.9</v>
      </c>
      <c r="Y1098" s="171">
        <v>590.1</v>
      </c>
      <c r="Z1098" s="171">
        <v>660.9</v>
      </c>
      <c r="AA1098" s="171">
        <v>685.1</v>
      </c>
      <c r="AB1098" s="171">
        <v>672.9</v>
      </c>
      <c r="AC1098" s="171">
        <v>625.70000000000005</v>
      </c>
      <c r="AD1098" s="171">
        <v>634.79999999999995</v>
      </c>
      <c r="AE1098" s="171">
        <v>651.5</v>
      </c>
      <c r="AF1098" s="171">
        <v>620.1</v>
      </c>
      <c r="AG1098" s="171" t="s">
        <v>310</v>
      </c>
      <c r="AL1098"/>
    </row>
    <row r="1099" spans="1:38" s="171" customFormat="1" ht="15">
      <c r="A1099" s="171" t="s">
        <v>497</v>
      </c>
      <c r="B1099" s="171" t="s">
        <v>28</v>
      </c>
      <c r="C1099" s="171" t="s">
        <v>310</v>
      </c>
      <c r="D1099" s="171" t="s">
        <v>310</v>
      </c>
      <c r="E1099" s="171">
        <v>530.70000000000005</v>
      </c>
      <c r="F1099" s="171">
        <v>505.8</v>
      </c>
      <c r="G1099" s="171">
        <v>508.7</v>
      </c>
      <c r="H1099" s="171">
        <v>504.9</v>
      </c>
      <c r="I1099" s="171">
        <v>539.70000000000005</v>
      </c>
      <c r="J1099" s="171">
        <v>556.6</v>
      </c>
      <c r="K1099" s="171">
        <v>534.5</v>
      </c>
      <c r="L1099" s="171">
        <v>534.79999999999995</v>
      </c>
      <c r="M1099" s="171">
        <v>461.4</v>
      </c>
      <c r="N1099" s="171">
        <v>454.9</v>
      </c>
      <c r="O1099" s="171">
        <v>436.8</v>
      </c>
      <c r="P1099" s="171">
        <v>428.7</v>
      </c>
      <c r="Q1099" s="171">
        <v>438</v>
      </c>
      <c r="R1099" s="171">
        <v>438.5</v>
      </c>
      <c r="S1099" s="171">
        <v>397.6</v>
      </c>
      <c r="T1099" s="171">
        <v>403.3</v>
      </c>
      <c r="U1099" s="171">
        <v>396</v>
      </c>
      <c r="V1099" s="171">
        <v>394.1</v>
      </c>
      <c r="W1099" s="171">
        <v>396.4</v>
      </c>
      <c r="X1099" s="171">
        <v>395.9</v>
      </c>
      <c r="Y1099" s="171">
        <v>396.3</v>
      </c>
      <c r="Z1099" s="171">
        <v>393.4</v>
      </c>
      <c r="AA1099" s="171">
        <v>393.6</v>
      </c>
      <c r="AB1099" s="171">
        <v>394.5</v>
      </c>
      <c r="AC1099" s="171">
        <v>386.7</v>
      </c>
      <c r="AD1099" s="171">
        <v>386.3</v>
      </c>
      <c r="AE1099" s="171">
        <v>388.1</v>
      </c>
      <c r="AF1099" s="171">
        <v>386.9</v>
      </c>
      <c r="AG1099" s="171" t="s">
        <v>310</v>
      </c>
      <c r="AL1099"/>
    </row>
    <row r="1100" spans="1:38" s="171" customFormat="1" ht="15">
      <c r="A1100" s="171" t="s">
        <v>497</v>
      </c>
      <c r="B1100" s="171" t="s">
        <v>316</v>
      </c>
      <c r="C1100" s="171" t="s">
        <v>310</v>
      </c>
      <c r="D1100" s="171" t="s">
        <v>310</v>
      </c>
      <c r="E1100" s="171">
        <v>1994.4</v>
      </c>
      <c r="F1100" s="171">
        <v>1993.8</v>
      </c>
      <c r="G1100" s="171">
        <v>2165.5</v>
      </c>
      <c r="H1100" s="171">
        <v>2261</v>
      </c>
      <c r="I1100" s="171">
        <v>1879.4</v>
      </c>
      <c r="J1100" s="171">
        <v>2059.4</v>
      </c>
      <c r="K1100" s="171">
        <v>1809.1</v>
      </c>
      <c r="L1100" s="171">
        <v>1211</v>
      </c>
      <c r="M1100" s="171">
        <v>1219.2</v>
      </c>
      <c r="N1100" s="171">
        <v>1371.8</v>
      </c>
      <c r="O1100" s="171">
        <v>1348.4</v>
      </c>
      <c r="P1100" s="171">
        <v>1431</v>
      </c>
      <c r="Q1100" s="171">
        <v>1267.5999999999999</v>
      </c>
      <c r="R1100" s="171">
        <v>1218.4000000000001</v>
      </c>
      <c r="S1100" s="171">
        <v>1183.7</v>
      </c>
      <c r="T1100" s="171">
        <v>1181.0999999999999</v>
      </c>
      <c r="U1100" s="171">
        <v>1215.0999999999999</v>
      </c>
      <c r="V1100" s="171">
        <v>1195.0999999999999</v>
      </c>
      <c r="W1100" s="171">
        <v>1254.0999999999999</v>
      </c>
      <c r="X1100" s="171">
        <v>1245.9000000000001</v>
      </c>
      <c r="Y1100" s="171">
        <v>1255.3</v>
      </c>
      <c r="Z1100" s="171">
        <v>1273.5</v>
      </c>
      <c r="AA1100" s="171">
        <v>1277.5999999999999</v>
      </c>
      <c r="AB1100" s="171">
        <v>1283.0999999999999</v>
      </c>
      <c r="AC1100" s="171">
        <v>1165.2</v>
      </c>
      <c r="AD1100" s="171">
        <v>1181.5999999999999</v>
      </c>
      <c r="AE1100" s="171">
        <v>1180.9000000000001</v>
      </c>
      <c r="AF1100" s="171">
        <v>1185.8</v>
      </c>
      <c r="AG1100" s="171" t="s">
        <v>310</v>
      </c>
      <c r="AL1100"/>
    </row>
    <row r="1101" spans="1:38" s="171" customFormat="1" ht="15">
      <c r="A1101" s="171" t="s">
        <v>497</v>
      </c>
      <c r="B1101" s="171" t="s">
        <v>318</v>
      </c>
      <c r="C1101" s="171" t="s">
        <v>310</v>
      </c>
      <c r="D1101" s="171" t="s">
        <v>310</v>
      </c>
      <c r="E1101" s="171">
        <v>2559.1999999999998</v>
      </c>
      <c r="F1101" s="171">
        <v>2623.3</v>
      </c>
      <c r="G1101" s="171">
        <v>2737</v>
      </c>
      <c r="H1101" s="171">
        <v>2604.1999999999998</v>
      </c>
      <c r="I1101" s="171">
        <v>2396.1999999999998</v>
      </c>
      <c r="J1101" s="171">
        <v>2379</v>
      </c>
      <c r="K1101" s="171">
        <v>2299</v>
      </c>
      <c r="L1101" s="171">
        <v>1199.3</v>
      </c>
      <c r="M1101" s="171">
        <v>1159.5999999999999</v>
      </c>
      <c r="N1101" s="171">
        <v>1304.4000000000001</v>
      </c>
      <c r="O1101" s="171">
        <v>1432.9</v>
      </c>
      <c r="P1101" s="171">
        <v>1256.0999999999999</v>
      </c>
      <c r="Q1101" s="171">
        <v>1345.5</v>
      </c>
      <c r="R1101" s="171">
        <v>1220</v>
      </c>
      <c r="S1101" s="171">
        <v>930.1</v>
      </c>
      <c r="T1101" s="171">
        <v>921.6</v>
      </c>
      <c r="U1101" s="171">
        <v>921.4</v>
      </c>
      <c r="V1101" s="171">
        <v>898.5</v>
      </c>
      <c r="W1101" s="171">
        <v>927.8</v>
      </c>
      <c r="X1101" s="171">
        <v>918.6</v>
      </c>
      <c r="Y1101" s="171">
        <v>962.3</v>
      </c>
      <c r="Z1101" s="171">
        <v>943.4</v>
      </c>
      <c r="AA1101" s="171">
        <v>957</v>
      </c>
      <c r="AB1101" s="171">
        <v>939.9</v>
      </c>
      <c r="AC1101" s="171">
        <v>874.9</v>
      </c>
      <c r="AD1101" s="171">
        <v>887.8</v>
      </c>
      <c r="AE1101" s="171">
        <v>888.9</v>
      </c>
      <c r="AF1101" s="171">
        <v>864</v>
      </c>
      <c r="AG1101" s="171" t="s">
        <v>310</v>
      </c>
      <c r="AL1101"/>
    </row>
    <row r="1102" spans="1:38" s="171" customFormat="1" ht="15">
      <c r="A1102" s="171" t="s">
        <v>498</v>
      </c>
      <c r="B1102" s="171" t="s">
        <v>309</v>
      </c>
      <c r="C1102" s="171" t="s">
        <v>310</v>
      </c>
      <c r="D1102" s="171" t="s">
        <v>310</v>
      </c>
      <c r="E1102" s="171">
        <v>389.5</v>
      </c>
      <c r="F1102" s="171">
        <v>366.1</v>
      </c>
      <c r="G1102" s="171">
        <v>364.2</v>
      </c>
      <c r="H1102" s="171">
        <v>362.1</v>
      </c>
      <c r="I1102" s="171">
        <v>358.3</v>
      </c>
      <c r="J1102" s="171">
        <v>345.4</v>
      </c>
      <c r="K1102" s="171">
        <v>343.3</v>
      </c>
      <c r="L1102" s="171">
        <v>332.4</v>
      </c>
      <c r="M1102" s="171">
        <v>330.9</v>
      </c>
      <c r="N1102" s="171">
        <v>329.4</v>
      </c>
      <c r="O1102" s="171">
        <v>336.7</v>
      </c>
      <c r="P1102" s="171">
        <v>338.3</v>
      </c>
      <c r="Q1102" s="171">
        <v>328.4</v>
      </c>
      <c r="R1102" s="171">
        <v>324.5</v>
      </c>
      <c r="S1102" s="171">
        <v>326</v>
      </c>
      <c r="T1102" s="171">
        <v>327</v>
      </c>
      <c r="U1102" s="171">
        <v>305.39999999999998</v>
      </c>
      <c r="V1102" s="171">
        <v>291.7</v>
      </c>
      <c r="W1102" s="171">
        <v>284</v>
      </c>
      <c r="X1102" s="171">
        <v>283.60000000000002</v>
      </c>
      <c r="Y1102" s="171">
        <v>284.60000000000002</v>
      </c>
      <c r="Z1102" s="171">
        <v>270.10000000000002</v>
      </c>
      <c r="AA1102" s="171">
        <v>257.10000000000002</v>
      </c>
      <c r="AB1102" s="171">
        <v>250.7</v>
      </c>
      <c r="AC1102" s="171">
        <v>236.8</v>
      </c>
      <c r="AD1102" s="171">
        <v>231.5</v>
      </c>
      <c r="AE1102" s="171">
        <v>216.1</v>
      </c>
      <c r="AF1102" s="171">
        <v>190.2</v>
      </c>
      <c r="AG1102" s="171" t="s">
        <v>310</v>
      </c>
      <c r="AL1102"/>
    </row>
    <row r="1103" spans="1:38" s="171" customFormat="1" ht="15">
      <c r="A1103" s="171" t="s">
        <v>498</v>
      </c>
      <c r="B1103" s="171" t="s">
        <v>311</v>
      </c>
      <c r="C1103" s="171" t="s">
        <v>310</v>
      </c>
      <c r="D1103" s="171" t="s">
        <v>310</v>
      </c>
      <c r="E1103" s="171">
        <v>891.9</v>
      </c>
      <c r="F1103" s="171">
        <v>876.4</v>
      </c>
      <c r="G1103" s="171">
        <v>881.3</v>
      </c>
      <c r="H1103" s="171">
        <v>880.4</v>
      </c>
      <c r="I1103" s="171">
        <v>870</v>
      </c>
      <c r="J1103" s="171">
        <v>874.7</v>
      </c>
      <c r="K1103" s="171">
        <v>872.8</v>
      </c>
      <c r="L1103" s="171">
        <v>863.4</v>
      </c>
      <c r="M1103" s="171">
        <v>864.8</v>
      </c>
      <c r="N1103" s="171">
        <v>885.5</v>
      </c>
      <c r="O1103" s="171">
        <v>885.1</v>
      </c>
      <c r="P1103" s="171">
        <v>863.6</v>
      </c>
      <c r="Q1103" s="171">
        <v>867.3</v>
      </c>
      <c r="R1103" s="171">
        <v>877.3</v>
      </c>
      <c r="S1103" s="171">
        <v>878.4</v>
      </c>
      <c r="T1103" s="171">
        <v>894.4</v>
      </c>
      <c r="U1103" s="171">
        <v>873.7</v>
      </c>
      <c r="V1103" s="171">
        <v>853.3</v>
      </c>
      <c r="W1103" s="171">
        <v>853.6</v>
      </c>
      <c r="X1103" s="171">
        <v>867.5</v>
      </c>
      <c r="Y1103" s="171">
        <v>875.3</v>
      </c>
      <c r="Z1103" s="171">
        <v>867.8</v>
      </c>
      <c r="AA1103" s="171">
        <v>877.2</v>
      </c>
      <c r="AB1103" s="171">
        <v>865.1</v>
      </c>
      <c r="AC1103" s="171">
        <v>860.5</v>
      </c>
      <c r="AD1103" s="171">
        <v>862.9</v>
      </c>
      <c r="AE1103" s="171">
        <v>866.6</v>
      </c>
      <c r="AF1103" s="171">
        <v>878.4</v>
      </c>
      <c r="AG1103" s="171" t="s">
        <v>310</v>
      </c>
      <c r="AL1103"/>
    </row>
    <row r="1104" spans="1:38" s="171" customFormat="1" ht="15">
      <c r="A1104" s="171" t="s">
        <v>498</v>
      </c>
      <c r="B1104" s="171" t="s">
        <v>313</v>
      </c>
      <c r="C1104" s="171" t="s">
        <v>310</v>
      </c>
      <c r="D1104" s="171" t="s">
        <v>310</v>
      </c>
      <c r="E1104" s="171">
        <v>620.4</v>
      </c>
      <c r="F1104" s="171">
        <v>612.9</v>
      </c>
      <c r="G1104" s="171">
        <v>608.9</v>
      </c>
      <c r="H1104" s="171">
        <v>597</v>
      </c>
      <c r="I1104" s="171">
        <v>574.79999999999995</v>
      </c>
      <c r="J1104" s="171">
        <v>584.6</v>
      </c>
      <c r="K1104" s="171">
        <v>570.79999999999995</v>
      </c>
      <c r="L1104" s="171">
        <v>573.1</v>
      </c>
      <c r="M1104" s="171">
        <v>573.20000000000005</v>
      </c>
      <c r="N1104" s="171">
        <v>582.29999999999995</v>
      </c>
      <c r="O1104" s="171">
        <v>558.6</v>
      </c>
      <c r="P1104" s="171">
        <v>580.79999999999995</v>
      </c>
      <c r="Q1104" s="171">
        <v>568.1</v>
      </c>
      <c r="R1104" s="171">
        <v>580.1</v>
      </c>
      <c r="S1104" s="171">
        <v>566.79999999999995</v>
      </c>
      <c r="T1104" s="171">
        <v>585.6</v>
      </c>
      <c r="U1104" s="171">
        <v>595.6</v>
      </c>
      <c r="V1104" s="171">
        <v>572.5</v>
      </c>
      <c r="W1104" s="171">
        <v>553.70000000000005</v>
      </c>
      <c r="X1104" s="171">
        <v>566.4</v>
      </c>
      <c r="Y1104" s="171">
        <v>575.5</v>
      </c>
      <c r="Z1104" s="171">
        <v>537.6</v>
      </c>
      <c r="AA1104" s="171">
        <v>569.6</v>
      </c>
      <c r="AB1104" s="171">
        <v>594.5</v>
      </c>
      <c r="AC1104" s="171">
        <v>576.1</v>
      </c>
      <c r="AD1104" s="171">
        <v>586.70000000000005</v>
      </c>
      <c r="AE1104" s="171">
        <v>588.9</v>
      </c>
      <c r="AF1104" s="171">
        <v>579.9</v>
      </c>
      <c r="AG1104" s="171" t="s">
        <v>310</v>
      </c>
      <c r="AL1104"/>
    </row>
    <row r="1105" spans="1:38" s="171" customFormat="1" ht="15">
      <c r="A1105" s="171" t="s">
        <v>498</v>
      </c>
      <c r="B1105" s="171" t="s">
        <v>28</v>
      </c>
      <c r="C1105" s="171" t="s">
        <v>310</v>
      </c>
      <c r="D1105" s="171" t="s">
        <v>310</v>
      </c>
      <c r="E1105" s="171">
        <v>385.1</v>
      </c>
      <c r="F1105" s="171">
        <v>383.1</v>
      </c>
      <c r="G1105" s="171">
        <v>369.1</v>
      </c>
      <c r="H1105" s="171">
        <v>369.5</v>
      </c>
      <c r="I1105" s="171">
        <v>375.9</v>
      </c>
      <c r="J1105" s="171">
        <v>372.9</v>
      </c>
      <c r="K1105" s="171">
        <v>365.5</v>
      </c>
      <c r="L1105" s="171">
        <v>366.9</v>
      </c>
      <c r="M1105" s="171">
        <v>354.4</v>
      </c>
      <c r="N1105" s="171">
        <v>341.7</v>
      </c>
      <c r="O1105" s="171">
        <v>346.4</v>
      </c>
      <c r="P1105" s="171">
        <v>341.7</v>
      </c>
      <c r="Q1105" s="171">
        <v>333.3</v>
      </c>
      <c r="R1105" s="171">
        <v>332.1</v>
      </c>
      <c r="S1105" s="171">
        <v>335</v>
      </c>
      <c r="T1105" s="171">
        <v>333.7</v>
      </c>
      <c r="U1105" s="171">
        <v>334.6</v>
      </c>
      <c r="V1105" s="171">
        <v>338.7</v>
      </c>
      <c r="W1105" s="171">
        <v>337.4</v>
      </c>
      <c r="X1105" s="171">
        <v>328.1</v>
      </c>
      <c r="Y1105" s="171">
        <v>320.60000000000002</v>
      </c>
      <c r="Z1105" s="171">
        <v>313.89999999999998</v>
      </c>
      <c r="AA1105" s="171">
        <v>316.7</v>
      </c>
      <c r="AB1105" s="171">
        <v>318.2</v>
      </c>
      <c r="AC1105" s="171">
        <v>320.5</v>
      </c>
      <c r="AD1105" s="171">
        <v>323.8</v>
      </c>
      <c r="AE1105" s="171">
        <v>322.2</v>
      </c>
      <c r="AF1105" s="171">
        <v>325</v>
      </c>
      <c r="AG1105" s="171" t="s">
        <v>310</v>
      </c>
      <c r="AL1105"/>
    </row>
    <row r="1106" spans="1:38" s="171" customFormat="1" ht="15">
      <c r="A1106" s="171" t="s">
        <v>498</v>
      </c>
      <c r="B1106" s="171" t="s">
        <v>316</v>
      </c>
      <c r="C1106" s="171" t="s">
        <v>310</v>
      </c>
      <c r="D1106" s="171" t="s">
        <v>310</v>
      </c>
      <c r="E1106" s="171">
        <v>794.9</v>
      </c>
      <c r="F1106" s="171">
        <v>784</v>
      </c>
      <c r="G1106" s="171">
        <v>797.1</v>
      </c>
      <c r="H1106" s="171">
        <v>823.6</v>
      </c>
      <c r="I1106" s="171">
        <v>845.2</v>
      </c>
      <c r="J1106" s="171">
        <v>854.1</v>
      </c>
      <c r="K1106" s="171">
        <v>871.5</v>
      </c>
      <c r="L1106" s="171">
        <v>820.4</v>
      </c>
      <c r="M1106" s="171">
        <v>838.5</v>
      </c>
      <c r="N1106" s="171">
        <v>879.8</v>
      </c>
      <c r="O1106" s="171">
        <v>872.4</v>
      </c>
      <c r="P1106" s="171">
        <v>778.8</v>
      </c>
      <c r="Q1106" s="171">
        <v>766.1</v>
      </c>
      <c r="R1106" s="171">
        <v>771.5</v>
      </c>
      <c r="S1106" s="171">
        <v>770.8</v>
      </c>
      <c r="T1106" s="171">
        <v>814.5</v>
      </c>
      <c r="U1106" s="171">
        <v>771.2</v>
      </c>
      <c r="V1106" s="171">
        <v>794.2</v>
      </c>
      <c r="W1106" s="171">
        <v>779.8</v>
      </c>
      <c r="X1106" s="171">
        <v>801</v>
      </c>
      <c r="Y1106" s="171">
        <v>796.5</v>
      </c>
      <c r="Z1106" s="171">
        <v>747</v>
      </c>
      <c r="AA1106" s="171">
        <v>757.5</v>
      </c>
      <c r="AB1106" s="171">
        <v>733.2</v>
      </c>
      <c r="AC1106" s="171">
        <v>738.8</v>
      </c>
      <c r="AD1106" s="171">
        <v>713.1</v>
      </c>
      <c r="AE1106" s="171">
        <v>693.4</v>
      </c>
      <c r="AF1106" s="171">
        <v>687.4</v>
      </c>
      <c r="AG1106" s="171" t="s">
        <v>310</v>
      </c>
      <c r="AL1106"/>
    </row>
    <row r="1107" spans="1:38" s="171" customFormat="1" ht="15">
      <c r="A1107" s="171" t="s">
        <v>498</v>
      </c>
      <c r="B1107" s="171" t="s">
        <v>318</v>
      </c>
      <c r="C1107" s="171" t="s">
        <v>310</v>
      </c>
      <c r="D1107" s="171" t="s">
        <v>310</v>
      </c>
      <c r="E1107" s="171">
        <v>653.9</v>
      </c>
      <c r="F1107" s="171">
        <v>649.20000000000005</v>
      </c>
      <c r="G1107" s="171">
        <v>655</v>
      </c>
      <c r="H1107" s="171">
        <v>633.4</v>
      </c>
      <c r="I1107" s="171">
        <v>619</v>
      </c>
      <c r="J1107" s="171">
        <v>604.29999999999995</v>
      </c>
      <c r="K1107" s="171">
        <v>605.5</v>
      </c>
      <c r="L1107" s="171">
        <v>606.1</v>
      </c>
      <c r="M1107" s="171">
        <v>612.4</v>
      </c>
      <c r="N1107" s="171">
        <v>617.5</v>
      </c>
      <c r="O1107" s="171">
        <v>623.29999999999995</v>
      </c>
      <c r="P1107" s="171">
        <v>651.6</v>
      </c>
      <c r="Q1107" s="171">
        <v>653.5</v>
      </c>
      <c r="R1107" s="171">
        <v>693.9</v>
      </c>
      <c r="S1107" s="171">
        <v>685.4</v>
      </c>
      <c r="T1107" s="171">
        <v>676.7</v>
      </c>
      <c r="U1107" s="171">
        <v>670</v>
      </c>
      <c r="V1107" s="171">
        <v>663.3</v>
      </c>
      <c r="W1107" s="171">
        <v>652</v>
      </c>
      <c r="X1107" s="171">
        <v>644.79999999999995</v>
      </c>
      <c r="Y1107" s="171">
        <v>637.70000000000005</v>
      </c>
      <c r="Z1107" s="171">
        <v>628.29999999999995</v>
      </c>
      <c r="AA1107" s="171">
        <v>626.70000000000005</v>
      </c>
      <c r="AB1107" s="171">
        <v>608.70000000000005</v>
      </c>
      <c r="AC1107" s="171">
        <v>608</v>
      </c>
      <c r="AD1107" s="171">
        <v>606.1</v>
      </c>
      <c r="AE1107" s="171">
        <v>603.70000000000005</v>
      </c>
      <c r="AF1107" s="171">
        <v>602.5</v>
      </c>
      <c r="AG1107" s="171" t="s">
        <v>310</v>
      </c>
      <c r="AL1107"/>
    </row>
    <row r="1108" spans="1:38" s="171" customFormat="1" ht="15">
      <c r="A1108" s="171" t="s">
        <v>499</v>
      </c>
      <c r="B1108" s="171" t="s">
        <v>309</v>
      </c>
      <c r="C1108" s="171" t="s">
        <v>310</v>
      </c>
      <c r="D1108" s="171" t="s">
        <v>310</v>
      </c>
      <c r="E1108" s="171">
        <v>491.3</v>
      </c>
      <c r="F1108" s="171">
        <v>470.7</v>
      </c>
      <c r="G1108" s="171">
        <v>480.7</v>
      </c>
      <c r="H1108" s="171">
        <v>465</v>
      </c>
      <c r="I1108" s="171">
        <v>465.9</v>
      </c>
      <c r="J1108" s="171">
        <v>454.8</v>
      </c>
      <c r="K1108" s="171">
        <v>452.7</v>
      </c>
      <c r="L1108" s="171">
        <v>463.2</v>
      </c>
      <c r="M1108" s="171">
        <v>464.9</v>
      </c>
      <c r="N1108" s="171">
        <v>467.9</v>
      </c>
      <c r="O1108" s="171">
        <v>494.8</v>
      </c>
      <c r="P1108" s="171">
        <v>504.6</v>
      </c>
      <c r="Q1108" s="171">
        <v>493.5</v>
      </c>
      <c r="R1108" s="171">
        <v>493.7</v>
      </c>
      <c r="S1108" s="171">
        <v>484.2</v>
      </c>
      <c r="T1108" s="171">
        <v>509.9</v>
      </c>
      <c r="U1108" s="171">
        <v>506.9</v>
      </c>
      <c r="V1108" s="171">
        <v>496.6</v>
      </c>
      <c r="W1108" s="171">
        <v>488.3</v>
      </c>
      <c r="X1108" s="171">
        <v>546.1</v>
      </c>
      <c r="Y1108" s="171">
        <v>587.79999999999995</v>
      </c>
      <c r="Z1108" s="171">
        <v>582.1</v>
      </c>
      <c r="AA1108" s="171">
        <v>567.9</v>
      </c>
      <c r="AB1108" s="171">
        <v>561.29999999999995</v>
      </c>
      <c r="AC1108" s="171">
        <v>560</v>
      </c>
      <c r="AD1108" s="171">
        <v>544.79999999999995</v>
      </c>
      <c r="AE1108" s="171">
        <v>522.1</v>
      </c>
      <c r="AF1108" s="171">
        <v>511.4</v>
      </c>
      <c r="AG1108" s="171" t="s">
        <v>310</v>
      </c>
      <c r="AL1108"/>
    </row>
    <row r="1109" spans="1:38" s="171" customFormat="1" ht="15">
      <c r="A1109" s="171" t="s">
        <v>499</v>
      </c>
      <c r="B1109" s="171" t="s">
        <v>311</v>
      </c>
      <c r="C1109" s="171" t="s">
        <v>310</v>
      </c>
      <c r="D1109" s="171" t="s">
        <v>310</v>
      </c>
      <c r="E1109" s="171">
        <v>1024.4000000000001</v>
      </c>
      <c r="F1109" s="171">
        <v>1014.3</v>
      </c>
      <c r="G1109" s="171">
        <v>994.7</v>
      </c>
      <c r="H1109" s="171">
        <v>993.3</v>
      </c>
      <c r="I1109" s="171">
        <v>993.9</v>
      </c>
      <c r="J1109" s="171">
        <v>978.8</v>
      </c>
      <c r="K1109" s="171">
        <v>988.1</v>
      </c>
      <c r="L1109" s="171">
        <v>975.1</v>
      </c>
      <c r="M1109" s="171">
        <v>967</v>
      </c>
      <c r="N1109" s="171">
        <v>947.7</v>
      </c>
      <c r="O1109" s="171">
        <v>992.1</v>
      </c>
      <c r="P1109" s="171">
        <v>973.2</v>
      </c>
      <c r="Q1109" s="171">
        <v>974.5</v>
      </c>
      <c r="R1109" s="171">
        <v>953.8</v>
      </c>
      <c r="S1109" s="171">
        <v>956.8</v>
      </c>
      <c r="T1109" s="171">
        <v>956.5</v>
      </c>
      <c r="U1109" s="171">
        <v>950.9</v>
      </c>
      <c r="V1109" s="171">
        <v>966</v>
      </c>
      <c r="W1109" s="171">
        <v>953.5</v>
      </c>
      <c r="X1109" s="171">
        <v>954.5</v>
      </c>
      <c r="Y1109" s="171">
        <v>937.4</v>
      </c>
      <c r="Z1109" s="171">
        <v>946.8</v>
      </c>
      <c r="AA1109" s="171">
        <v>946.8</v>
      </c>
      <c r="AB1109" s="171">
        <v>941.2</v>
      </c>
      <c r="AC1109" s="171">
        <v>945.5</v>
      </c>
      <c r="AD1109" s="171">
        <v>940.1</v>
      </c>
      <c r="AE1109" s="171">
        <v>939.4</v>
      </c>
      <c r="AF1109" s="171">
        <v>937.1</v>
      </c>
      <c r="AG1109" s="171" t="s">
        <v>310</v>
      </c>
      <c r="AL1109"/>
    </row>
    <row r="1110" spans="1:38" s="171" customFormat="1" ht="15">
      <c r="A1110" s="171" t="s">
        <v>499</v>
      </c>
      <c r="B1110" s="171" t="s">
        <v>313</v>
      </c>
      <c r="C1110" s="171" t="s">
        <v>310</v>
      </c>
      <c r="D1110" s="171" t="s">
        <v>310</v>
      </c>
      <c r="E1110" s="171">
        <v>673</v>
      </c>
      <c r="F1110" s="171">
        <v>685.7</v>
      </c>
      <c r="G1110" s="171">
        <v>675.8</v>
      </c>
      <c r="H1110" s="171">
        <v>682.8</v>
      </c>
      <c r="I1110" s="171">
        <v>679.1</v>
      </c>
      <c r="J1110" s="171">
        <v>682.5</v>
      </c>
      <c r="K1110" s="171">
        <v>691</v>
      </c>
      <c r="L1110" s="171">
        <v>679.5</v>
      </c>
      <c r="M1110" s="171">
        <v>679.3</v>
      </c>
      <c r="N1110" s="171">
        <v>685.8</v>
      </c>
      <c r="O1110" s="171">
        <v>671.5</v>
      </c>
      <c r="P1110" s="171">
        <v>675.9</v>
      </c>
      <c r="Q1110" s="171">
        <v>679.6</v>
      </c>
      <c r="R1110" s="171">
        <v>668</v>
      </c>
      <c r="S1110" s="171">
        <v>669.3</v>
      </c>
      <c r="T1110" s="171">
        <v>657.3</v>
      </c>
      <c r="U1110" s="171">
        <v>664.6</v>
      </c>
      <c r="V1110" s="171">
        <v>659.6</v>
      </c>
      <c r="W1110" s="171">
        <v>679.1</v>
      </c>
      <c r="X1110" s="171">
        <v>675.9</v>
      </c>
      <c r="Y1110" s="171">
        <v>671.3</v>
      </c>
      <c r="Z1110" s="171">
        <v>673.1</v>
      </c>
      <c r="AA1110" s="171">
        <v>672.5</v>
      </c>
      <c r="AB1110" s="171">
        <v>658.2</v>
      </c>
      <c r="AC1110" s="171">
        <v>755.7</v>
      </c>
      <c r="AD1110" s="171">
        <v>768.4</v>
      </c>
      <c r="AE1110" s="171">
        <v>779.5</v>
      </c>
      <c r="AF1110" s="171">
        <v>800.5</v>
      </c>
      <c r="AG1110" s="171" t="s">
        <v>310</v>
      </c>
      <c r="AL1110"/>
    </row>
    <row r="1111" spans="1:38" s="171" customFormat="1" ht="15">
      <c r="A1111" s="171" t="s">
        <v>499</v>
      </c>
      <c r="B1111" s="171" t="s">
        <v>28</v>
      </c>
      <c r="C1111" s="171" t="s">
        <v>310</v>
      </c>
      <c r="D1111" s="171" t="s">
        <v>310</v>
      </c>
      <c r="E1111" s="171">
        <v>473.8</v>
      </c>
      <c r="F1111" s="171">
        <v>476.1</v>
      </c>
      <c r="G1111" s="171">
        <v>473.6</v>
      </c>
      <c r="H1111" s="171">
        <v>470</v>
      </c>
      <c r="I1111" s="171">
        <v>464.2</v>
      </c>
      <c r="J1111" s="171">
        <v>459.3</v>
      </c>
      <c r="K1111" s="171">
        <v>455.6</v>
      </c>
      <c r="L1111" s="171">
        <v>447.4</v>
      </c>
      <c r="M1111" s="171">
        <v>445.4</v>
      </c>
      <c r="N1111" s="171">
        <v>444.5</v>
      </c>
      <c r="O1111" s="171">
        <v>446</v>
      </c>
      <c r="P1111" s="171">
        <v>427.1</v>
      </c>
      <c r="Q1111" s="171">
        <v>428.1</v>
      </c>
      <c r="R1111" s="171">
        <v>440.9</v>
      </c>
      <c r="S1111" s="171">
        <v>439</v>
      </c>
      <c r="T1111" s="171">
        <v>440.2</v>
      </c>
      <c r="U1111" s="171">
        <v>436.9</v>
      </c>
      <c r="V1111" s="171">
        <v>435.3</v>
      </c>
      <c r="W1111" s="171">
        <v>418.1</v>
      </c>
      <c r="X1111" s="171">
        <v>415.6</v>
      </c>
      <c r="Y1111" s="171">
        <v>421.6</v>
      </c>
      <c r="Z1111" s="171">
        <v>413.3</v>
      </c>
      <c r="AA1111" s="171">
        <v>407.7</v>
      </c>
      <c r="AB1111" s="171">
        <v>411.2</v>
      </c>
      <c r="AC1111" s="171">
        <v>412.6</v>
      </c>
      <c r="AD1111" s="171">
        <v>407.4</v>
      </c>
      <c r="AE1111" s="171">
        <v>405</v>
      </c>
      <c r="AF1111" s="171">
        <v>404.7</v>
      </c>
      <c r="AG1111" s="171" t="s">
        <v>310</v>
      </c>
      <c r="AL1111"/>
    </row>
    <row r="1112" spans="1:38" s="171" customFormat="1" ht="15">
      <c r="A1112" s="171" t="s">
        <v>499</v>
      </c>
      <c r="B1112" s="171" t="s">
        <v>316</v>
      </c>
      <c r="C1112" s="171" t="s">
        <v>310</v>
      </c>
      <c r="D1112" s="171" t="s">
        <v>310</v>
      </c>
      <c r="E1112" s="171">
        <v>662.4</v>
      </c>
      <c r="F1112" s="171">
        <v>647.79999999999995</v>
      </c>
      <c r="G1112" s="171">
        <v>636.70000000000005</v>
      </c>
      <c r="H1112" s="171">
        <v>609.4</v>
      </c>
      <c r="I1112" s="171">
        <v>609.9</v>
      </c>
      <c r="J1112" s="171">
        <v>626.79999999999995</v>
      </c>
      <c r="K1112" s="171">
        <v>991.1</v>
      </c>
      <c r="L1112" s="171">
        <v>1027.8</v>
      </c>
      <c r="M1112" s="171">
        <v>1048.0999999999999</v>
      </c>
      <c r="N1112" s="171">
        <v>847.9</v>
      </c>
      <c r="O1112" s="171">
        <v>838.1</v>
      </c>
      <c r="P1112" s="171">
        <v>900.5</v>
      </c>
      <c r="Q1112" s="171">
        <v>1000.3</v>
      </c>
      <c r="R1112" s="171">
        <v>1129.5999999999999</v>
      </c>
      <c r="S1112" s="171">
        <v>1173.5999999999999</v>
      </c>
      <c r="T1112" s="171">
        <v>1174.5</v>
      </c>
      <c r="U1112" s="171">
        <v>1197.2</v>
      </c>
      <c r="V1112" s="171">
        <v>1193.5999999999999</v>
      </c>
      <c r="W1112" s="171">
        <v>1410.2</v>
      </c>
      <c r="X1112" s="171">
        <v>1370.9</v>
      </c>
      <c r="Y1112" s="171">
        <v>1374.6</v>
      </c>
      <c r="Z1112" s="171">
        <v>1367.8</v>
      </c>
      <c r="AA1112" s="171">
        <v>1354.8</v>
      </c>
      <c r="AB1112" s="171">
        <v>1405.1</v>
      </c>
      <c r="AC1112" s="171">
        <v>1254.5999999999999</v>
      </c>
      <c r="AD1112" s="171">
        <v>1339.5</v>
      </c>
      <c r="AE1112" s="171">
        <v>1423.1</v>
      </c>
      <c r="AF1112" s="171">
        <v>1282</v>
      </c>
      <c r="AG1112" s="171" t="s">
        <v>310</v>
      </c>
      <c r="AL1112"/>
    </row>
    <row r="1113" spans="1:38" s="171" customFormat="1" ht="15">
      <c r="A1113" s="171" t="s">
        <v>499</v>
      </c>
      <c r="B1113" s="171" t="s">
        <v>318</v>
      </c>
      <c r="C1113" s="171" t="s">
        <v>310</v>
      </c>
      <c r="D1113" s="171" t="s">
        <v>310</v>
      </c>
      <c r="E1113" s="171">
        <v>1221</v>
      </c>
      <c r="F1113" s="171">
        <v>1232.3</v>
      </c>
      <c r="G1113" s="171">
        <v>1221.4000000000001</v>
      </c>
      <c r="H1113" s="171">
        <v>1220.2</v>
      </c>
      <c r="I1113" s="171">
        <v>1217.3</v>
      </c>
      <c r="J1113" s="171">
        <v>1180.8</v>
      </c>
      <c r="K1113" s="171">
        <v>1208.9000000000001</v>
      </c>
      <c r="L1113" s="171">
        <v>1163.5999999999999</v>
      </c>
      <c r="M1113" s="171">
        <v>1174.8</v>
      </c>
      <c r="N1113" s="171">
        <v>1166.8</v>
      </c>
      <c r="O1113" s="171">
        <v>1161</v>
      </c>
      <c r="P1113" s="171">
        <v>1531.5</v>
      </c>
      <c r="Q1113" s="171">
        <v>1525.5</v>
      </c>
      <c r="R1113" s="171">
        <v>1238.9000000000001</v>
      </c>
      <c r="S1113" s="171">
        <v>1236.9000000000001</v>
      </c>
      <c r="T1113" s="171">
        <v>1229.9000000000001</v>
      </c>
      <c r="U1113" s="171">
        <v>1260.9000000000001</v>
      </c>
      <c r="V1113" s="171">
        <v>960.2</v>
      </c>
      <c r="W1113" s="171">
        <v>1202.8</v>
      </c>
      <c r="X1113" s="171">
        <v>1174.3</v>
      </c>
      <c r="Y1113" s="171">
        <v>1101.3</v>
      </c>
      <c r="Z1113" s="171">
        <v>1083.7</v>
      </c>
      <c r="AA1113" s="171">
        <v>1084</v>
      </c>
      <c r="AB1113" s="171">
        <v>1134.0999999999999</v>
      </c>
      <c r="AC1113" s="171">
        <v>890.9</v>
      </c>
      <c r="AD1113" s="171">
        <v>1008.9</v>
      </c>
      <c r="AE1113" s="171">
        <v>1029.8</v>
      </c>
      <c r="AF1113" s="171">
        <v>958.5</v>
      </c>
      <c r="AG1113" s="171" t="s">
        <v>310</v>
      </c>
      <c r="AL1113"/>
    </row>
    <row r="1114" spans="1:38" s="171" customFormat="1" ht="15">
      <c r="A1114" s="171" t="s">
        <v>500</v>
      </c>
      <c r="B1114" s="171" t="s">
        <v>309</v>
      </c>
      <c r="C1114" s="171" t="s">
        <v>310</v>
      </c>
      <c r="D1114" s="171" t="s">
        <v>310</v>
      </c>
      <c r="E1114" s="171">
        <v>365.6</v>
      </c>
      <c r="F1114" s="171">
        <v>345.8</v>
      </c>
      <c r="G1114" s="171">
        <v>349.3</v>
      </c>
      <c r="H1114" s="171">
        <v>347</v>
      </c>
      <c r="I1114" s="171">
        <v>379.6</v>
      </c>
      <c r="J1114" s="171">
        <v>368.1</v>
      </c>
      <c r="K1114" s="171">
        <v>365.9</v>
      </c>
      <c r="L1114" s="171">
        <v>365.6</v>
      </c>
      <c r="M1114" s="171">
        <v>362.8</v>
      </c>
      <c r="N1114" s="171">
        <v>361.1</v>
      </c>
      <c r="O1114" s="171">
        <v>362.2</v>
      </c>
      <c r="P1114" s="171">
        <v>372.2</v>
      </c>
      <c r="Q1114" s="171">
        <v>361</v>
      </c>
      <c r="R1114" s="171">
        <v>361.1</v>
      </c>
      <c r="S1114" s="171">
        <v>366.5</v>
      </c>
      <c r="T1114" s="171">
        <v>365.1</v>
      </c>
      <c r="U1114" s="171">
        <v>365.5</v>
      </c>
      <c r="V1114" s="171">
        <v>355.1</v>
      </c>
      <c r="W1114" s="171">
        <v>357.5</v>
      </c>
      <c r="X1114" s="171">
        <v>367.5</v>
      </c>
      <c r="Y1114" s="171">
        <v>359.7</v>
      </c>
      <c r="Z1114" s="171">
        <v>365.4</v>
      </c>
      <c r="AA1114" s="171">
        <v>348.2</v>
      </c>
      <c r="AB1114" s="171">
        <v>346.6</v>
      </c>
      <c r="AC1114" s="171">
        <v>329.5</v>
      </c>
      <c r="AD1114" s="171">
        <v>326.3</v>
      </c>
      <c r="AE1114" s="171">
        <v>330.7</v>
      </c>
      <c r="AF1114" s="171">
        <v>328.4</v>
      </c>
      <c r="AG1114" s="171" t="s">
        <v>310</v>
      </c>
      <c r="AL1114"/>
    </row>
    <row r="1115" spans="1:38" s="171" customFormat="1" ht="15">
      <c r="A1115" s="171" t="s">
        <v>500</v>
      </c>
      <c r="B1115" s="171" t="s">
        <v>311</v>
      </c>
      <c r="C1115" s="171" t="s">
        <v>310</v>
      </c>
      <c r="D1115" s="171" t="s">
        <v>310</v>
      </c>
      <c r="E1115" s="171">
        <v>682.1</v>
      </c>
      <c r="F1115" s="171">
        <v>633.29999999999995</v>
      </c>
      <c r="G1115" s="171">
        <v>612.5</v>
      </c>
      <c r="H1115" s="171">
        <v>628.20000000000005</v>
      </c>
      <c r="I1115" s="171">
        <v>707.1</v>
      </c>
      <c r="J1115" s="171">
        <v>679.9</v>
      </c>
      <c r="K1115" s="171">
        <v>678</v>
      </c>
      <c r="L1115" s="171">
        <v>689.2</v>
      </c>
      <c r="M1115" s="171">
        <v>626.6</v>
      </c>
      <c r="N1115" s="171">
        <v>628.9</v>
      </c>
      <c r="O1115" s="171">
        <v>639.70000000000005</v>
      </c>
      <c r="P1115" s="171">
        <v>679.9</v>
      </c>
      <c r="Q1115" s="171">
        <v>676</v>
      </c>
      <c r="R1115" s="171">
        <v>728.9</v>
      </c>
      <c r="S1115" s="171">
        <v>738.8</v>
      </c>
      <c r="T1115" s="171">
        <v>733.9</v>
      </c>
      <c r="U1115" s="171">
        <v>711.5</v>
      </c>
      <c r="V1115" s="171">
        <v>706.2</v>
      </c>
      <c r="W1115" s="171">
        <v>703.6</v>
      </c>
      <c r="X1115" s="171">
        <v>721.4</v>
      </c>
      <c r="Y1115" s="171">
        <v>692.1</v>
      </c>
      <c r="Z1115" s="171">
        <v>709.8</v>
      </c>
      <c r="AA1115" s="171">
        <v>705.1</v>
      </c>
      <c r="AB1115" s="171">
        <v>714.1</v>
      </c>
      <c r="AC1115" s="171">
        <v>679.4</v>
      </c>
      <c r="AD1115" s="171">
        <v>669.4</v>
      </c>
      <c r="AE1115" s="171">
        <v>678.9</v>
      </c>
      <c r="AF1115" s="171">
        <v>693.5</v>
      </c>
      <c r="AG1115" s="171" t="s">
        <v>310</v>
      </c>
      <c r="AL1115"/>
    </row>
    <row r="1116" spans="1:38" s="171" customFormat="1" ht="15">
      <c r="A1116" s="171" t="s">
        <v>500</v>
      </c>
      <c r="B1116" s="171" t="s">
        <v>313</v>
      </c>
      <c r="C1116" s="171" t="s">
        <v>310</v>
      </c>
      <c r="D1116" s="171" t="s">
        <v>310</v>
      </c>
      <c r="E1116" s="171">
        <v>400.2</v>
      </c>
      <c r="F1116" s="171">
        <v>392</v>
      </c>
      <c r="G1116" s="171">
        <v>391.8</v>
      </c>
      <c r="H1116" s="171">
        <v>357.5</v>
      </c>
      <c r="I1116" s="171">
        <v>388.9</v>
      </c>
      <c r="J1116" s="171">
        <v>406.8</v>
      </c>
      <c r="K1116" s="171">
        <v>398.7</v>
      </c>
      <c r="L1116" s="171">
        <v>397.1</v>
      </c>
      <c r="M1116" s="171">
        <v>405.2</v>
      </c>
      <c r="N1116" s="171">
        <v>401.4</v>
      </c>
      <c r="O1116" s="171">
        <v>411.2</v>
      </c>
      <c r="P1116" s="171">
        <v>402.4</v>
      </c>
      <c r="Q1116" s="171">
        <v>405.3</v>
      </c>
      <c r="R1116" s="171">
        <v>400.3</v>
      </c>
      <c r="S1116" s="171">
        <v>393.9</v>
      </c>
      <c r="T1116" s="171">
        <v>387.5</v>
      </c>
      <c r="U1116" s="171">
        <v>392.5</v>
      </c>
      <c r="V1116" s="171">
        <v>395.7</v>
      </c>
      <c r="W1116" s="171">
        <v>382.4</v>
      </c>
      <c r="X1116" s="171">
        <v>429.1</v>
      </c>
      <c r="Y1116" s="171">
        <v>431.6</v>
      </c>
      <c r="Z1116" s="171">
        <v>396.9</v>
      </c>
      <c r="AA1116" s="171">
        <v>418.1</v>
      </c>
      <c r="AB1116" s="171">
        <v>425.5</v>
      </c>
      <c r="AC1116" s="171">
        <v>405</v>
      </c>
      <c r="AD1116" s="171">
        <v>426.9</v>
      </c>
      <c r="AE1116" s="171">
        <v>427.2</v>
      </c>
      <c r="AF1116" s="171">
        <v>429</v>
      </c>
      <c r="AG1116" s="171" t="s">
        <v>310</v>
      </c>
      <c r="AL1116"/>
    </row>
    <row r="1117" spans="1:38" s="171" customFormat="1" ht="15">
      <c r="A1117" s="171" t="s">
        <v>500</v>
      </c>
      <c r="B1117" s="171" t="s">
        <v>28</v>
      </c>
      <c r="C1117" s="171" t="s">
        <v>310</v>
      </c>
      <c r="D1117" s="171" t="s">
        <v>310</v>
      </c>
      <c r="E1117" s="171">
        <v>266.2</v>
      </c>
      <c r="F1117" s="171">
        <v>255.5</v>
      </c>
      <c r="G1117" s="171">
        <v>265.8</v>
      </c>
      <c r="H1117" s="171">
        <v>266</v>
      </c>
      <c r="I1117" s="171">
        <v>291.5</v>
      </c>
      <c r="J1117" s="171">
        <v>286.7</v>
      </c>
      <c r="K1117" s="171">
        <v>288.39999999999998</v>
      </c>
      <c r="L1117" s="171">
        <v>289.3</v>
      </c>
      <c r="M1117" s="171">
        <v>297.7</v>
      </c>
      <c r="N1117" s="171">
        <v>299</v>
      </c>
      <c r="O1117" s="171">
        <v>300</v>
      </c>
      <c r="P1117" s="171">
        <v>304</v>
      </c>
      <c r="Q1117" s="171">
        <v>297.5</v>
      </c>
      <c r="R1117" s="171">
        <v>302.3</v>
      </c>
      <c r="S1117" s="171">
        <v>300.7</v>
      </c>
      <c r="T1117" s="171">
        <v>303.89999999999998</v>
      </c>
      <c r="U1117" s="171">
        <v>308.39999999999998</v>
      </c>
      <c r="V1117" s="171">
        <v>306.89999999999998</v>
      </c>
      <c r="W1117" s="171">
        <v>308.89999999999998</v>
      </c>
      <c r="X1117" s="171">
        <v>315.5</v>
      </c>
      <c r="Y1117" s="171">
        <v>317.5</v>
      </c>
      <c r="Z1117" s="171">
        <v>335.3</v>
      </c>
      <c r="AA1117" s="171">
        <v>321.39999999999998</v>
      </c>
      <c r="AB1117" s="171">
        <v>313.3</v>
      </c>
      <c r="AC1117" s="171">
        <v>297.7</v>
      </c>
      <c r="AD1117" s="171">
        <v>302.60000000000002</v>
      </c>
      <c r="AE1117" s="171">
        <v>305.2</v>
      </c>
      <c r="AF1117" s="171">
        <v>311.8</v>
      </c>
      <c r="AG1117" s="171" t="s">
        <v>310</v>
      </c>
      <c r="AL1117"/>
    </row>
    <row r="1118" spans="1:38" s="171" customFormat="1" ht="15">
      <c r="A1118" s="171" t="s">
        <v>500</v>
      </c>
      <c r="B1118" s="171" t="s">
        <v>316</v>
      </c>
      <c r="C1118" s="171" t="s">
        <v>310</v>
      </c>
      <c r="D1118" s="171" t="s">
        <v>310</v>
      </c>
      <c r="E1118" s="171">
        <v>809.8</v>
      </c>
      <c r="F1118" s="171">
        <v>725.1</v>
      </c>
      <c r="G1118" s="171">
        <v>801.7</v>
      </c>
      <c r="H1118" s="171">
        <v>734.2</v>
      </c>
      <c r="I1118" s="171">
        <v>734.7</v>
      </c>
      <c r="J1118" s="171">
        <v>730.3</v>
      </c>
      <c r="K1118" s="171">
        <v>741</v>
      </c>
      <c r="L1118" s="171">
        <v>703.8</v>
      </c>
      <c r="M1118" s="171">
        <v>694.8</v>
      </c>
      <c r="N1118" s="171">
        <v>771.2</v>
      </c>
      <c r="O1118" s="171">
        <v>830.4</v>
      </c>
      <c r="P1118" s="171">
        <v>732.7</v>
      </c>
      <c r="Q1118" s="171">
        <v>795.3</v>
      </c>
      <c r="R1118" s="171">
        <v>733.2</v>
      </c>
      <c r="S1118" s="171">
        <v>724.9</v>
      </c>
      <c r="T1118" s="171">
        <v>701.9</v>
      </c>
      <c r="U1118" s="171">
        <v>698.2</v>
      </c>
      <c r="V1118" s="171">
        <v>693.2</v>
      </c>
      <c r="W1118" s="171">
        <v>793.2</v>
      </c>
      <c r="X1118" s="171">
        <v>813.8</v>
      </c>
      <c r="Y1118" s="171">
        <v>843.6</v>
      </c>
      <c r="Z1118" s="171">
        <v>860.3</v>
      </c>
      <c r="AA1118" s="171">
        <v>825.2</v>
      </c>
      <c r="AB1118" s="171">
        <v>831.5</v>
      </c>
      <c r="AC1118" s="171">
        <v>782.2</v>
      </c>
      <c r="AD1118" s="171">
        <v>744.3</v>
      </c>
      <c r="AE1118" s="171">
        <v>677.1</v>
      </c>
      <c r="AF1118" s="171">
        <v>629.5</v>
      </c>
      <c r="AG1118" s="171" t="s">
        <v>310</v>
      </c>
      <c r="AL1118"/>
    </row>
    <row r="1119" spans="1:38" s="171" customFormat="1" ht="15">
      <c r="A1119" s="171" t="s">
        <v>500</v>
      </c>
      <c r="B1119" s="171" t="s">
        <v>318</v>
      </c>
      <c r="C1119" s="171" t="s">
        <v>310</v>
      </c>
      <c r="D1119" s="171" t="s">
        <v>310</v>
      </c>
      <c r="E1119" s="171">
        <v>506.4</v>
      </c>
      <c r="F1119" s="171">
        <v>487.6</v>
      </c>
      <c r="G1119" s="171">
        <v>503.4</v>
      </c>
      <c r="H1119" s="171">
        <v>505.2</v>
      </c>
      <c r="I1119" s="171">
        <v>513.4</v>
      </c>
      <c r="J1119" s="171">
        <v>518.29999999999995</v>
      </c>
      <c r="K1119" s="171">
        <v>521.4</v>
      </c>
      <c r="L1119" s="171">
        <v>515.6</v>
      </c>
      <c r="M1119" s="171">
        <v>523.1</v>
      </c>
      <c r="N1119" s="171">
        <v>512.1</v>
      </c>
      <c r="O1119" s="171">
        <v>542.1</v>
      </c>
      <c r="P1119" s="171">
        <v>519</v>
      </c>
      <c r="Q1119" s="171">
        <v>560.9</v>
      </c>
      <c r="R1119" s="171">
        <v>603.4</v>
      </c>
      <c r="S1119" s="171">
        <v>603.79999999999995</v>
      </c>
      <c r="T1119" s="171">
        <v>604</v>
      </c>
      <c r="U1119" s="171">
        <v>660.8</v>
      </c>
      <c r="V1119" s="171">
        <v>659.4</v>
      </c>
      <c r="W1119" s="171">
        <v>669.7</v>
      </c>
      <c r="X1119" s="171">
        <v>656.6</v>
      </c>
      <c r="Y1119" s="171">
        <v>649.5</v>
      </c>
      <c r="Z1119" s="171">
        <v>638.9</v>
      </c>
      <c r="AA1119" s="171">
        <v>642.79999999999995</v>
      </c>
      <c r="AB1119" s="171">
        <v>642.9</v>
      </c>
      <c r="AC1119" s="171">
        <v>610.6</v>
      </c>
      <c r="AD1119" s="171">
        <v>581.4</v>
      </c>
      <c r="AE1119" s="171">
        <v>584.6</v>
      </c>
      <c r="AF1119" s="171">
        <v>590.29999999999995</v>
      </c>
      <c r="AG1119" s="171" t="s">
        <v>310</v>
      </c>
      <c r="AL1119"/>
    </row>
    <row r="1120" spans="1:38" s="171" customFormat="1" ht="15">
      <c r="A1120" s="171" t="s">
        <v>501</v>
      </c>
      <c r="B1120" s="171" t="s">
        <v>309</v>
      </c>
      <c r="C1120" s="171" t="s">
        <v>310</v>
      </c>
      <c r="D1120" s="171" t="s">
        <v>310</v>
      </c>
      <c r="E1120" s="171">
        <v>609.5</v>
      </c>
      <c r="F1120" s="171">
        <v>623.1</v>
      </c>
      <c r="G1120" s="171">
        <v>618.1</v>
      </c>
      <c r="H1120" s="171">
        <v>629.4</v>
      </c>
      <c r="I1120" s="171">
        <v>644.79999999999995</v>
      </c>
      <c r="J1120" s="171">
        <v>636.20000000000005</v>
      </c>
      <c r="K1120" s="171">
        <v>635.4</v>
      </c>
      <c r="L1120" s="171">
        <v>620.29999999999995</v>
      </c>
      <c r="M1120" s="171">
        <v>629.6</v>
      </c>
      <c r="N1120" s="171">
        <v>628.20000000000005</v>
      </c>
      <c r="O1120" s="171">
        <v>626.4</v>
      </c>
      <c r="P1120" s="171">
        <v>640</v>
      </c>
      <c r="Q1120" s="171">
        <v>639.9</v>
      </c>
      <c r="R1120" s="171">
        <v>621.5</v>
      </c>
      <c r="S1120" s="171">
        <v>626.4</v>
      </c>
      <c r="T1120" s="171">
        <v>618.6</v>
      </c>
      <c r="U1120" s="171">
        <v>616.1</v>
      </c>
      <c r="V1120" s="171">
        <v>617</v>
      </c>
      <c r="W1120" s="171">
        <v>608.20000000000005</v>
      </c>
      <c r="X1120" s="171">
        <v>615.9</v>
      </c>
      <c r="Y1120" s="171">
        <v>615.29999999999995</v>
      </c>
      <c r="Z1120" s="171">
        <v>607.79999999999995</v>
      </c>
      <c r="AA1120" s="171">
        <v>597.70000000000005</v>
      </c>
      <c r="AB1120" s="171">
        <v>576.79999999999995</v>
      </c>
      <c r="AC1120" s="171">
        <v>565.1</v>
      </c>
      <c r="AD1120" s="171">
        <v>562.79999999999995</v>
      </c>
      <c r="AE1120" s="171">
        <v>561.29999999999995</v>
      </c>
      <c r="AF1120" s="171">
        <v>554.70000000000005</v>
      </c>
      <c r="AG1120" s="171" t="s">
        <v>310</v>
      </c>
      <c r="AL1120"/>
    </row>
    <row r="1121" spans="1:38" s="171" customFormat="1" ht="15">
      <c r="A1121" s="171" t="s">
        <v>501</v>
      </c>
      <c r="B1121" s="171" t="s">
        <v>311</v>
      </c>
      <c r="C1121" s="171" t="s">
        <v>310</v>
      </c>
      <c r="D1121" s="171" t="s">
        <v>310</v>
      </c>
      <c r="E1121" s="171">
        <v>939.5</v>
      </c>
      <c r="F1121" s="171">
        <v>949.5</v>
      </c>
      <c r="G1121" s="171">
        <v>957.1</v>
      </c>
      <c r="H1121" s="171">
        <v>981.1</v>
      </c>
      <c r="I1121" s="171">
        <v>1010.3</v>
      </c>
      <c r="J1121" s="171">
        <v>977.2</v>
      </c>
      <c r="K1121" s="171">
        <v>999.2</v>
      </c>
      <c r="L1121" s="171">
        <v>967.1</v>
      </c>
      <c r="M1121" s="171">
        <v>973.2</v>
      </c>
      <c r="N1121" s="171">
        <v>961.2</v>
      </c>
      <c r="O1121" s="171">
        <v>947.5</v>
      </c>
      <c r="P1121" s="171">
        <v>964.4</v>
      </c>
      <c r="Q1121" s="171">
        <v>963</v>
      </c>
      <c r="R1121" s="171">
        <v>915.5</v>
      </c>
      <c r="S1121" s="171">
        <v>916.7</v>
      </c>
      <c r="T1121" s="171">
        <v>894.5</v>
      </c>
      <c r="U1121" s="171">
        <v>897.8</v>
      </c>
      <c r="V1121" s="171">
        <v>897.8</v>
      </c>
      <c r="W1121" s="171">
        <v>889.4</v>
      </c>
      <c r="X1121" s="171">
        <v>886</v>
      </c>
      <c r="Y1121" s="171">
        <v>892.3</v>
      </c>
      <c r="Z1121" s="171">
        <v>882.2</v>
      </c>
      <c r="AA1121" s="171">
        <v>876.9</v>
      </c>
      <c r="AB1121" s="171">
        <v>855.2</v>
      </c>
      <c r="AC1121" s="171">
        <v>849.8</v>
      </c>
      <c r="AD1121" s="171">
        <v>844.7</v>
      </c>
      <c r="AE1121" s="171">
        <v>859.6</v>
      </c>
      <c r="AF1121" s="171">
        <v>862.3</v>
      </c>
      <c r="AG1121" s="171" t="s">
        <v>310</v>
      </c>
      <c r="AL1121"/>
    </row>
    <row r="1122" spans="1:38" s="171" customFormat="1" ht="15">
      <c r="A1122" s="171" t="s">
        <v>501</v>
      </c>
      <c r="B1122" s="171" t="s">
        <v>313</v>
      </c>
      <c r="C1122" s="171" t="s">
        <v>310</v>
      </c>
      <c r="D1122" s="171" t="s">
        <v>310</v>
      </c>
      <c r="E1122" s="171">
        <v>798.8</v>
      </c>
      <c r="F1122" s="171">
        <v>830.7</v>
      </c>
      <c r="G1122" s="171">
        <v>797.3</v>
      </c>
      <c r="H1122" s="171">
        <v>807.7</v>
      </c>
      <c r="I1122" s="171">
        <v>794.5</v>
      </c>
      <c r="J1122" s="171">
        <v>830.2</v>
      </c>
      <c r="K1122" s="171">
        <v>778.1</v>
      </c>
      <c r="L1122" s="171">
        <v>755.5</v>
      </c>
      <c r="M1122" s="171">
        <v>754</v>
      </c>
      <c r="N1122" s="171">
        <v>763.5</v>
      </c>
      <c r="O1122" s="171">
        <v>763.2</v>
      </c>
      <c r="P1122" s="171">
        <v>752.5</v>
      </c>
      <c r="Q1122" s="171">
        <v>750</v>
      </c>
      <c r="R1122" s="171">
        <v>763.8</v>
      </c>
      <c r="S1122" s="171">
        <v>758.6</v>
      </c>
      <c r="T1122" s="171">
        <v>744.1</v>
      </c>
      <c r="U1122" s="171">
        <v>747.9</v>
      </c>
      <c r="V1122" s="171">
        <v>768.3</v>
      </c>
      <c r="W1122" s="171">
        <v>759.6</v>
      </c>
      <c r="X1122" s="171">
        <v>756.7</v>
      </c>
      <c r="Y1122" s="171">
        <v>758.1</v>
      </c>
      <c r="Z1122" s="171">
        <v>771.1</v>
      </c>
      <c r="AA1122" s="171">
        <v>734.3</v>
      </c>
      <c r="AB1122" s="171">
        <v>730.8</v>
      </c>
      <c r="AC1122" s="171">
        <v>722</v>
      </c>
      <c r="AD1122" s="171">
        <v>734.4</v>
      </c>
      <c r="AE1122" s="171">
        <v>734.9</v>
      </c>
      <c r="AF1122" s="171">
        <v>736.1</v>
      </c>
      <c r="AG1122" s="171" t="s">
        <v>310</v>
      </c>
      <c r="AL1122"/>
    </row>
    <row r="1123" spans="1:38" s="171" customFormat="1" ht="15">
      <c r="A1123" s="171" t="s">
        <v>501</v>
      </c>
      <c r="B1123" s="171" t="s">
        <v>28</v>
      </c>
      <c r="C1123" s="171" t="s">
        <v>310</v>
      </c>
      <c r="D1123" s="171" t="s">
        <v>310</v>
      </c>
      <c r="E1123" s="171">
        <v>557.70000000000005</v>
      </c>
      <c r="F1123" s="171">
        <v>564.79999999999995</v>
      </c>
      <c r="G1123" s="171">
        <v>561.4</v>
      </c>
      <c r="H1123" s="171">
        <v>560.5</v>
      </c>
      <c r="I1123" s="171">
        <v>553.29999999999995</v>
      </c>
      <c r="J1123" s="171">
        <v>548.4</v>
      </c>
      <c r="K1123" s="171">
        <v>549.1</v>
      </c>
      <c r="L1123" s="171">
        <v>539</v>
      </c>
      <c r="M1123" s="171">
        <v>530.5</v>
      </c>
      <c r="N1123" s="171">
        <v>536.5</v>
      </c>
      <c r="O1123" s="171">
        <v>527.9</v>
      </c>
      <c r="P1123" s="171">
        <v>519.79999999999995</v>
      </c>
      <c r="Q1123" s="171">
        <v>519.9</v>
      </c>
      <c r="R1123" s="171">
        <v>520.29999999999995</v>
      </c>
      <c r="S1123" s="171">
        <v>515.79999999999995</v>
      </c>
      <c r="T1123" s="171">
        <v>500.2</v>
      </c>
      <c r="U1123" s="171">
        <v>508.2</v>
      </c>
      <c r="V1123" s="171">
        <v>500.6</v>
      </c>
      <c r="W1123" s="171">
        <v>485.6</v>
      </c>
      <c r="X1123" s="171">
        <v>481.3</v>
      </c>
      <c r="Y1123" s="171">
        <v>486.1</v>
      </c>
      <c r="Z1123" s="171">
        <v>472.3</v>
      </c>
      <c r="AA1123" s="171">
        <v>475</v>
      </c>
      <c r="AB1123" s="171">
        <v>467.9</v>
      </c>
      <c r="AC1123" s="171">
        <v>464.7</v>
      </c>
      <c r="AD1123" s="171">
        <v>469.6</v>
      </c>
      <c r="AE1123" s="171">
        <v>449.3</v>
      </c>
      <c r="AF1123" s="171">
        <v>443.9</v>
      </c>
      <c r="AG1123" s="171" t="s">
        <v>310</v>
      </c>
      <c r="AL1123"/>
    </row>
    <row r="1124" spans="1:38" s="171" customFormat="1" ht="15">
      <c r="A1124" s="171" t="s">
        <v>501</v>
      </c>
      <c r="B1124" s="171" t="s">
        <v>316</v>
      </c>
      <c r="C1124" s="171" t="s">
        <v>310</v>
      </c>
      <c r="D1124" s="171" t="s">
        <v>310</v>
      </c>
      <c r="E1124" s="171">
        <v>1652</v>
      </c>
      <c r="F1124" s="171">
        <v>1641.9</v>
      </c>
      <c r="G1124" s="171">
        <v>1564.3</v>
      </c>
      <c r="H1124" s="171">
        <v>1395.7</v>
      </c>
      <c r="I1124" s="171">
        <v>1273.4000000000001</v>
      </c>
      <c r="J1124" s="171">
        <v>1313.9</v>
      </c>
      <c r="K1124" s="171">
        <v>1172.2</v>
      </c>
      <c r="L1124" s="171">
        <v>1243.5999999999999</v>
      </c>
      <c r="M1124" s="171">
        <v>1125</v>
      </c>
      <c r="N1124" s="171">
        <v>1201.4000000000001</v>
      </c>
      <c r="O1124" s="171">
        <v>984.3</v>
      </c>
      <c r="P1124" s="171">
        <v>1087.7</v>
      </c>
      <c r="Q1124" s="171">
        <v>1099.5</v>
      </c>
      <c r="R1124" s="171">
        <v>1050.5</v>
      </c>
      <c r="S1124" s="171">
        <v>1071.5</v>
      </c>
      <c r="T1124" s="171">
        <v>1050.5</v>
      </c>
      <c r="U1124" s="171">
        <v>1040.5</v>
      </c>
      <c r="V1124" s="171">
        <v>1043.0999999999999</v>
      </c>
      <c r="W1124" s="171">
        <v>1358.4</v>
      </c>
      <c r="X1124" s="171">
        <v>1323.3</v>
      </c>
      <c r="Y1124" s="171">
        <v>1281.4000000000001</v>
      </c>
      <c r="Z1124" s="171">
        <v>1218.5</v>
      </c>
      <c r="AA1124" s="171">
        <v>1258.2</v>
      </c>
      <c r="AB1124" s="171">
        <v>1292.5999999999999</v>
      </c>
      <c r="AC1124" s="171">
        <v>1256.0999999999999</v>
      </c>
      <c r="AD1124" s="171">
        <v>1261.5</v>
      </c>
      <c r="AE1124" s="171">
        <v>1216.7</v>
      </c>
      <c r="AF1124" s="171">
        <v>1162.5999999999999</v>
      </c>
      <c r="AG1124" s="171" t="s">
        <v>310</v>
      </c>
      <c r="AL1124"/>
    </row>
    <row r="1125" spans="1:38" s="171" customFormat="1" ht="15">
      <c r="A1125" s="171" t="s">
        <v>501</v>
      </c>
      <c r="B1125" s="171" t="s">
        <v>318</v>
      </c>
      <c r="C1125" s="171" t="s">
        <v>310</v>
      </c>
      <c r="D1125" s="171" t="s">
        <v>310</v>
      </c>
      <c r="E1125" s="171">
        <v>1501</v>
      </c>
      <c r="F1125" s="171">
        <v>1456.2</v>
      </c>
      <c r="G1125" s="171">
        <v>1372.7</v>
      </c>
      <c r="H1125" s="171">
        <v>1382.3</v>
      </c>
      <c r="I1125" s="171">
        <v>1488.1</v>
      </c>
      <c r="J1125" s="171">
        <v>1428.2</v>
      </c>
      <c r="K1125" s="171">
        <v>1412.1</v>
      </c>
      <c r="L1125" s="171">
        <v>1510.3</v>
      </c>
      <c r="M1125" s="171">
        <v>1458.2</v>
      </c>
      <c r="N1125" s="171">
        <v>1426.6</v>
      </c>
      <c r="O1125" s="171">
        <v>1450.9</v>
      </c>
      <c r="P1125" s="171">
        <v>1491.3</v>
      </c>
      <c r="Q1125" s="171">
        <v>1489.7</v>
      </c>
      <c r="R1125" s="171">
        <v>1475.2</v>
      </c>
      <c r="S1125" s="171">
        <v>1477.2</v>
      </c>
      <c r="T1125" s="171">
        <v>1433.7</v>
      </c>
      <c r="U1125" s="171">
        <v>1432.6</v>
      </c>
      <c r="V1125" s="171">
        <v>1427.2</v>
      </c>
      <c r="W1125" s="171">
        <v>1412.6</v>
      </c>
      <c r="X1125" s="171">
        <v>1373.2</v>
      </c>
      <c r="Y1125" s="171">
        <v>1499.7</v>
      </c>
      <c r="Z1125" s="171">
        <v>1499.6</v>
      </c>
      <c r="AA1125" s="171">
        <v>1457.3</v>
      </c>
      <c r="AB1125" s="171">
        <v>1465.3</v>
      </c>
      <c r="AC1125" s="171">
        <v>1645.7</v>
      </c>
      <c r="AD1125" s="171">
        <v>1673.2</v>
      </c>
      <c r="AE1125" s="171">
        <v>1664</v>
      </c>
      <c r="AF1125" s="171">
        <v>1652.9</v>
      </c>
      <c r="AG1125" s="171" t="s">
        <v>310</v>
      </c>
      <c r="AL1125"/>
    </row>
    <row r="1126" spans="1:38" s="171" customFormat="1" ht="15">
      <c r="A1126" s="171" t="s">
        <v>502</v>
      </c>
      <c r="B1126" s="171" t="s">
        <v>309</v>
      </c>
      <c r="C1126" s="171" t="s">
        <v>310</v>
      </c>
      <c r="D1126" s="171" t="s">
        <v>310</v>
      </c>
      <c r="E1126" s="171">
        <v>431.8</v>
      </c>
      <c r="F1126" s="171">
        <v>418.7</v>
      </c>
      <c r="G1126" s="171">
        <v>420.5</v>
      </c>
      <c r="H1126" s="171">
        <v>414.3</v>
      </c>
      <c r="I1126" s="171">
        <v>406.1</v>
      </c>
      <c r="J1126" s="171">
        <v>395.3</v>
      </c>
      <c r="K1126" s="171">
        <v>395.8</v>
      </c>
      <c r="L1126" s="171">
        <v>387.2</v>
      </c>
      <c r="M1126" s="171">
        <v>388.6</v>
      </c>
      <c r="N1126" s="171">
        <v>383.7</v>
      </c>
      <c r="O1126" s="171">
        <v>390.6</v>
      </c>
      <c r="P1126" s="171">
        <v>394.8</v>
      </c>
      <c r="Q1126" s="171">
        <v>381.1</v>
      </c>
      <c r="R1126" s="171">
        <v>379</v>
      </c>
      <c r="S1126" s="171">
        <v>386.5</v>
      </c>
      <c r="T1126" s="171">
        <v>387.5</v>
      </c>
      <c r="U1126" s="171">
        <v>369</v>
      </c>
      <c r="V1126" s="171">
        <v>357.4</v>
      </c>
      <c r="W1126" s="171">
        <v>346.3</v>
      </c>
      <c r="X1126" s="171">
        <v>349.7</v>
      </c>
      <c r="Y1126" s="171">
        <v>347.9</v>
      </c>
      <c r="Z1126" s="171">
        <v>334.5</v>
      </c>
      <c r="AA1126" s="171">
        <v>323.8</v>
      </c>
      <c r="AB1126" s="171">
        <v>315.60000000000002</v>
      </c>
      <c r="AC1126" s="171">
        <v>307.89999999999998</v>
      </c>
      <c r="AD1126" s="171">
        <v>301.8</v>
      </c>
      <c r="AE1126" s="171">
        <v>289.3</v>
      </c>
      <c r="AF1126" s="171">
        <v>266.5</v>
      </c>
      <c r="AG1126" s="171" t="s">
        <v>310</v>
      </c>
      <c r="AL1126"/>
    </row>
    <row r="1127" spans="1:38" s="171" customFormat="1" ht="15">
      <c r="A1127" s="171" t="s">
        <v>502</v>
      </c>
      <c r="B1127" s="171" t="s">
        <v>311</v>
      </c>
      <c r="C1127" s="171" t="s">
        <v>310</v>
      </c>
      <c r="D1127" s="171" t="s">
        <v>310</v>
      </c>
      <c r="E1127" s="171">
        <v>820.5</v>
      </c>
      <c r="F1127" s="171">
        <v>817.5</v>
      </c>
      <c r="G1127" s="171">
        <v>841.1</v>
      </c>
      <c r="H1127" s="171">
        <v>838.6</v>
      </c>
      <c r="I1127" s="171">
        <v>823.4</v>
      </c>
      <c r="J1127" s="171">
        <v>826.3</v>
      </c>
      <c r="K1127" s="171">
        <v>836.8</v>
      </c>
      <c r="L1127" s="171">
        <v>827</v>
      </c>
      <c r="M1127" s="171">
        <v>830.3</v>
      </c>
      <c r="N1127" s="171">
        <v>826.8</v>
      </c>
      <c r="O1127" s="171">
        <v>843.5</v>
      </c>
      <c r="P1127" s="171">
        <v>832.2</v>
      </c>
      <c r="Q1127" s="171">
        <v>832.8</v>
      </c>
      <c r="R1127" s="171">
        <v>839.4</v>
      </c>
      <c r="S1127" s="171">
        <v>856.8</v>
      </c>
      <c r="T1127" s="171">
        <v>850.1</v>
      </c>
      <c r="U1127" s="171">
        <v>832.1</v>
      </c>
      <c r="V1127" s="171">
        <v>813.7</v>
      </c>
      <c r="W1127" s="171">
        <v>802.8</v>
      </c>
      <c r="X1127" s="171">
        <v>817.4</v>
      </c>
      <c r="Y1127" s="171">
        <v>819</v>
      </c>
      <c r="Z1127" s="171">
        <v>812.6</v>
      </c>
      <c r="AA1127" s="171">
        <v>820.2</v>
      </c>
      <c r="AB1127" s="171">
        <v>804</v>
      </c>
      <c r="AC1127" s="171">
        <v>808.9</v>
      </c>
      <c r="AD1127" s="171">
        <v>804.9</v>
      </c>
      <c r="AE1127" s="171">
        <v>801.2</v>
      </c>
      <c r="AF1127" s="171">
        <v>801</v>
      </c>
      <c r="AG1127" s="171" t="s">
        <v>310</v>
      </c>
      <c r="AL1127"/>
    </row>
    <row r="1128" spans="1:38" s="171" customFormat="1" ht="15">
      <c r="A1128" s="171" t="s">
        <v>502</v>
      </c>
      <c r="B1128" s="171" t="s">
        <v>313</v>
      </c>
      <c r="C1128" s="171" t="s">
        <v>310</v>
      </c>
      <c r="D1128" s="171" t="s">
        <v>310</v>
      </c>
      <c r="E1128" s="171">
        <v>545.20000000000005</v>
      </c>
      <c r="F1128" s="171">
        <v>543.20000000000005</v>
      </c>
      <c r="G1128" s="171">
        <v>522.5</v>
      </c>
      <c r="H1128" s="171">
        <v>528</v>
      </c>
      <c r="I1128" s="171">
        <v>516</v>
      </c>
      <c r="J1128" s="171">
        <v>525.4</v>
      </c>
      <c r="K1128" s="171">
        <v>519.5</v>
      </c>
      <c r="L1128" s="171">
        <v>531.5</v>
      </c>
      <c r="M1128" s="171">
        <v>538.6</v>
      </c>
      <c r="N1128" s="171">
        <v>544.9</v>
      </c>
      <c r="O1128" s="171">
        <v>530.70000000000005</v>
      </c>
      <c r="P1128" s="171">
        <v>557.6</v>
      </c>
      <c r="Q1128" s="171">
        <v>560.70000000000005</v>
      </c>
      <c r="R1128" s="171">
        <v>563.70000000000005</v>
      </c>
      <c r="S1128" s="171">
        <v>559.29999999999995</v>
      </c>
      <c r="T1128" s="171">
        <v>579.79999999999995</v>
      </c>
      <c r="U1128" s="171">
        <v>580.70000000000005</v>
      </c>
      <c r="V1128" s="171">
        <v>543.5</v>
      </c>
      <c r="W1128" s="171">
        <v>546.9</v>
      </c>
      <c r="X1128" s="171">
        <v>565.6</v>
      </c>
      <c r="Y1128" s="171">
        <v>565.5</v>
      </c>
      <c r="Z1128" s="171">
        <v>542</v>
      </c>
      <c r="AA1128" s="171">
        <v>560.70000000000005</v>
      </c>
      <c r="AB1128" s="171">
        <v>575.29999999999995</v>
      </c>
      <c r="AC1128" s="171">
        <v>534.1</v>
      </c>
      <c r="AD1128" s="171">
        <v>568</v>
      </c>
      <c r="AE1128" s="171">
        <v>581.20000000000005</v>
      </c>
      <c r="AF1128" s="171">
        <v>584.1</v>
      </c>
      <c r="AG1128" s="171" t="s">
        <v>310</v>
      </c>
      <c r="AL1128"/>
    </row>
    <row r="1129" spans="1:38" s="171" customFormat="1" ht="15">
      <c r="A1129" s="171" t="s">
        <v>502</v>
      </c>
      <c r="B1129" s="171" t="s">
        <v>28</v>
      </c>
      <c r="C1129" s="171" t="s">
        <v>310</v>
      </c>
      <c r="D1129" s="171" t="s">
        <v>310</v>
      </c>
      <c r="E1129" s="171">
        <v>299.3</v>
      </c>
      <c r="F1129" s="171">
        <v>311.8</v>
      </c>
      <c r="G1129" s="171">
        <v>320.89999999999998</v>
      </c>
      <c r="H1129" s="171">
        <v>324.3</v>
      </c>
      <c r="I1129" s="171">
        <v>332</v>
      </c>
      <c r="J1129" s="171">
        <v>331</v>
      </c>
      <c r="K1129" s="171">
        <v>330.6</v>
      </c>
      <c r="L1129" s="171">
        <v>339.3</v>
      </c>
      <c r="M1129" s="171">
        <v>342.1</v>
      </c>
      <c r="N1129" s="171">
        <v>331.5</v>
      </c>
      <c r="O1129" s="171">
        <v>334.5</v>
      </c>
      <c r="P1129" s="171">
        <v>338.3</v>
      </c>
      <c r="Q1129" s="171">
        <v>322.2</v>
      </c>
      <c r="R1129" s="171">
        <v>322.60000000000002</v>
      </c>
      <c r="S1129" s="171">
        <v>322</v>
      </c>
      <c r="T1129" s="171">
        <v>322.60000000000002</v>
      </c>
      <c r="U1129" s="171">
        <v>324.89999999999998</v>
      </c>
      <c r="V1129" s="171">
        <v>328.3</v>
      </c>
      <c r="W1129" s="171">
        <v>323.8</v>
      </c>
      <c r="X1129" s="171">
        <v>317</v>
      </c>
      <c r="Y1129" s="171">
        <v>314.10000000000002</v>
      </c>
      <c r="Z1129" s="171">
        <v>310.89999999999998</v>
      </c>
      <c r="AA1129" s="171">
        <v>320.10000000000002</v>
      </c>
      <c r="AB1129" s="171">
        <v>322.60000000000002</v>
      </c>
      <c r="AC1129" s="171">
        <v>323.89999999999998</v>
      </c>
      <c r="AD1129" s="171">
        <v>327.7</v>
      </c>
      <c r="AE1129" s="171">
        <v>326.39999999999998</v>
      </c>
      <c r="AF1129" s="171">
        <v>328.4</v>
      </c>
      <c r="AG1129" s="171" t="s">
        <v>310</v>
      </c>
      <c r="AL1129"/>
    </row>
    <row r="1130" spans="1:38" s="171" customFormat="1" ht="15">
      <c r="A1130" s="171" t="s">
        <v>502</v>
      </c>
      <c r="B1130" s="171" t="s">
        <v>316</v>
      </c>
      <c r="C1130" s="171" t="s">
        <v>310</v>
      </c>
      <c r="D1130" s="171" t="s">
        <v>310</v>
      </c>
      <c r="E1130" s="171">
        <v>795.2</v>
      </c>
      <c r="F1130" s="171">
        <v>743.6</v>
      </c>
      <c r="G1130" s="171">
        <v>790.8</v>
      </c>
      <c r="H1130" s="171">
        <v>809.4</v>
      </c>
      <c r="I1130" s="171">
        <v>834.4</v>
      </c>
      <c r="J1130" s="171">
        <v>840.2</v>
      </c>
      <c r="K1130" s="171">
        <v>863.4</v>
      </c>
      <c r="L1130" s="171">
        <v>811.1</v>
      </c>
      <c r="M1130" s="171">
        <v>826.6</v>
      </c>
      <c r="N1130" s="171">
        <v>872.3</v>
      </c>
      <c r="O1130" s="171">
        <v>868.8</v>
      </c>
      <c r="P1130" s="171">
        <v>774.8</v>
      </c>
      <c r="Q1130" s="171">
        <v>763.5</v>
      </c>
      <c r="R1130" s="171">
        <v>769.9</v>
      </c>
      <c r="S1130" s="171">
        <v>770.1</v>
      </c>
      <c r="T1130" s="171">
        <v>811.7</v>
      </c>
      <c r="U1130" s="171">
        <v>769.1</v>
      </c>
      <c r="V1130" s="171">
        <v>791.3</v>
      </c>
      <c r="W1130" s="171">
        <v>777.9</v>
      </c>
      <c r="X1130" s="171">
        <v>799.8</v>
      </c>
      <c r="Y1130" s="171">
        <v>794.8</v>
      </c>
      <c r="Z1130" s="171">
        <v>745.3</v>
      </c>
      <c r="AA1130" s="171">
        <v>754.6</v>
      </c>
      <c r="AB1130" s="171">
        <v>731.7</v>
      </c>
      <c r="AC1130" s="171">
        <v>737.5</v>
      </c>
      <c r="AD1130" s="171">
        <v>710.7</v>
      </c>
      <c r="AE1130" s="171">
        <v>694</v>
      </c>
      <c r="AF1130" s="171">
        <v>686.6</v>
      </c>
      <c r="AG1130" s="171" t="s">
        <v>310</v>
      </c>
      <c r="AL1130"/>
    </row>
    <row r="1131" spans="1:38" s="171" customFormat="1" ht="15">
      <c r="A1131" s="171" t="s">
        <v>502</v>
      </c>
      <c r="B1131" s="171" t="s">
        <v>318</v>
      </c>
      <c r="C1131" s="171" t="s">
        <v>310</v>
      </c>
      <c r="D1131" s="171" t="s">
        <v>310</v>
      </c>
      <c r="E1131" s="171">
        <v>688.7</v>
      </c>
      <c r="F1131" s="171">
        <v>665.1</v>
      </c>
      <c r="G1131" s="171">
        <v>680.4</v>
      </c>
      <c r="H1131" s="171">
        <v>666.5</v>
      </c>
      <c r="I1131" s="171">
        <v>648.20000000000005</v>
      </c>
      <c r="J1131" s="171">
        <v>632.9</v>
      </c>
      <c r="K1131" s="171">
        <v>632.70000000000005</v>
      </c>
      <c r="L1131" s="171">
        <v>629.29999999999995</v>
      </c>
      <c r="M1131" s="171">
        <v>634.5</v>
      </c>
      <c r="N1131" s="171">
        <v>637.79999999999995</v>
      </c>
      <c r="O1131" s="171">
        <v>645.9</v>
      </c>
      <c r="P1131" s="171">
        <v>699.7</v>
      </c>
      <c r="Q1131" s="171">
        <v>702.9</v>
      </c>
      <c r="R1131" s="171">
        <v>736.2</v>
      </c>
      <c r="S1131" s="171">
        <v>724.9</v>
      </c>
      <c r="T1131" s="171">
        <v>714.6</v>
      </c>
      <c r="U1131" s="171">
        <v>714</v>
      </c>
      <c r="V1131" s="171">
        <v>677.2</v>
      </c>
      <c r="W1131" s="171">
        <v>665.8</v>
      </c>
      <c r="X1131" s="171">
        <v>656.7</v>
      </c>
      <c r="Y1131" s="171">
        <v>647.20000000000005</v>
      </c>
      <c r="Z1131" s="171">
        <v>634.9</v>
      </c>
      <c r="AA1131" s="171">
        <v>634.9</v>
      </c>
      <c r="AB1131" s="171">
        <v>619.9</v>
      </c>
      <c r="AC1131" s="171">
        <v>613.29999999999995</v>
      </c>
      <c r="AD1131" s="171">
        <v>610.1</v>
      </c>
      <c r="AE1131" s="171">
        <v>608.4</v>
      </c>
      <c r="AF1131" s="171">
        <v>607.29999999999995</v>
      </c>
      <c r="AG1131" s="171" t="s">
        <v>310</v>
      </c>
      <c r="AL1131"/>
    </row>
    <row r="1132" spans="1:38" s="171" customFormat="1" ht="15">
      <c r="A1132" s="171" t="s">
        <v>503</v>
      </c>
      <c r="B1132" s="171" t="s">
        <v>309</v>
      </c>
      <c r="C1132" s="171" t="s">
        <v>310</v>
      </c>
      <c r="D1132" s="171" t="s">
        <v>310</v>
      </c>
      <c r="E1132" s="171">
        <v>592.79999999999995</v>
      </c>
      <c r="F1132" s="171">
        <v>648.70000000000005</v>
      </c>
      <c r="G1132" s="171">
        <v>664.3</v>
      </c>
      <c r="H1132" s="171">
        <v>668</v>
      </c>
      <c r="I1132" s="171">
        <v>653.5</v>
      </c>
      <c r="J1132" s="171">
        <v>696.3</v>
      </c>
      <c r="K1132" s="171">
        <v>632.29999999999995</v>
      </c>
      <c r="L1132" s="171">
        <v>592.20000000000005</v>
      </c>
      <c r="M1132" s="171">
        <v>612.1</v>
      </c>
      <c r="N1132" s="171">
        <v>632.4</v>
      </c>
      <c r="O1132" s="171">
        <v>615.20000000000005</v>
      </c>
      <c r="P1132" s="171">
        <v>612.79999999999995</v>
      </c>
      <c r="Q1132" s="171">
        <v>612.29999999999995</v>
      </c>
      <c r="R1132" s="171">
        <v>602.29999999999995</v>
      </c>
      <c r="S1132" s="171">
        <v>600.20000000000005</v>
      </c>
      <c r="T1132" s="171">
        <v>569.6</v>
      </c>
      <c r="U1132" s="171">
        <v>601.29999999999995</v>
      </c>
      <c r="V1132" s="171">
        <v>606</v>
      </c>
      <c r="W1132" s="171">
        <v>597.5</v>
      </c>
      <c r="X1132" s="171">
        <v>588.20000000000005</v>
      </c>
      <c r="Y1132" s="171">
        <v>592.70000000000005</v>
      </c>
      <c r="Z1132" s="171">
        <v>590.5</v>
      </c>
      <c r="AA1132" s="171">
        <v>576.5</v>
      </c>
      <c r="AB1132" s="171">
        <v>566.1</v>
      </c>
      <c r="AC1132" s="171">
        <v>558.29999999999995</v>
      </c>
      <c r="AD1132" s="171">
        <v>554.29999999999995</v>
      </c>
      <c r="AE1132" s="171">
        <v>539</v>
      </c>
      <c r="AF1132" s="171">
        <v>532.29999999999995</v>
      </c>
      <c r="AG1132" s="171" t="s">
        <v>310</v>
      </c>
      <c r="AL1132"/>
    </row>
    <row r="1133" spans="1:38" s="171" customFormat="1" ht="15">
      <c r="A1133" s="171" t="s">
        <v>503</v>
      </c>
      <c r="B1133" s="171" t="s">
        <v>311</v>
      </c>
      <c r="C1133" s="171" t="s">
        <v>310</v>
      </c>
      <c r="D1133" s="171" t="s">
        <v>310</v>
      </c>
      <c r="E1133" s="171">
        <v>745.1</v>
      </c>
      <c r="F1133" s="171">
        <v>575.29999999999995</v>
      </c>
      <c r="G1133" s="171">
        <v>577.5</v>
      </c>
      <c r="H1133" s="171">
        <v>574.79999999999995</v>
      </c>
      <c r="I1133" s="171">
        <v>573.79999999999995</v>
      </c>
      <c r="J1133" s="171">
        <v>574</v>
      </c>
      <c r="K1133" s="171">
        <v>573.4</v>
      </c>
      <c r="L1133" s="171">
        <v>2867.1</v>
      </c>
      <c r="M1133" s="171">
        <v>2881.5</v>
      </c>
      <c r="N1133" s="171">
        <v>2864.5</v>
      </c>
      <c r="O1133" s="171">
        <v>2901.6</v>
      </c>
      <c r="P1133" s="171">
        <v>3155.1</v>
      </c>
      <c r="Q1133" s="171">
        <v>3026.7</v>
      </c>
      <c r="R1133" s="171">
        <v>3021.8</v>
      </c>
      <c r="S1133" s="171">
        <v>3038.4</v>
      </c>
      <c r="T1133" s="171">
        <v>3168.1</v>
      </c>
      <c r="U1133" s="171">
        <v>3610.6</v>
      </c>
      <c r="V1133" s="171">
        <v>3676.5</v>
      </c>
      <c r="W1133" s="171">
        <v>3739.4</v>
      </c>
      <c r="X1133" s="171">
        <v>3748.3</v>
      </c>
      <c r="Y1133" s="171">
        <v>3747.3</v>
      </c>
      <c r="Z1133" s="171">
        <v>3723.2</v>
      </c>
      <c r="AA1133" s="171">
        <v>3659.6</v>
      </c>
      <c r="AB1133" s="171">
        <v>3693.2</v>
      </c>
      <c r="AC1133" s="171">
        <v>3661.9</v>
      </c>
      <c r="AD1133" s="171">
        <v>3351.1</v>
      </c>
      <c r="AE1133" s="171">
        <v>3352.9</v>
      </c>
      <c r="AF1133" s="171">
        <v>3548.9</v>
      </c>
      <c r="AG1133" s="171" t="s">
        <v>310</v>
      </c>
      <c r="AL1133"/>
    </row>
    <row r="1134" spans="1:38" s="171" customFormat="1" ht="15">
      <c r="A1134" s="171" t="s">
        <v>503</v>
      </c>
      <c r="B1134" s="171" t="s">
        <v>313</v>
      </c>
      <c r="C1134" s="171" t="s">
        <v>310</v>
      </c>
      <c r="D1134" s="171" t="s">
        <v>310</v>
      </c>
      <c r="E1134" s="171">
        <v>879.7</v>
      </c>
      <c r="F1134" s="171">
        <v>1040.9000000000001</v>
      </c>
      <c r="G1134" s="171">
        <v>1105.3</v>
      </c>
      <c r="H1134" s="171">
        <v>1079.5999999999999</v>
      </c>
      <c r="I1134" s="171">
        <v>1060.0999999999999</v>
      </c>
      <c r="J1134" s="171">
        <v>1183.9000000000001</v>
      </c>
      <c r="K1134" s="171">
        <v>967.4</v>
      </c>
      <c r="L1134" s="171">
        <v>834.7</v>
      </c>
      <c r="M1134" s="171">
        <v>905.8</v>
      </c>
      <c r="N1134" s="171">
        <v>955.5</v>
      </c>
      <c r="O1134" s="171">
        <v>899.6</v>
      </c>
      <c r="P1134" s="171">
        <v>898.1</v>
      </c>
      <c r="Q1134" s="171">
        <v>895</v>
      </c>
      <c r="R1134" s="171">
        <v>931.2</v>
      </c>
      <c r="S1134" s="171">
        <v>916.1</v>
      </c>
      <c r="T1134" s="171">
        <v>846.7</v>
      </c>
      <c r="U1134" s="171">
        <v>878.2</v>
      </c>
      <c r="V1134" s="171">
        <v>901.8</v>
      </c>
      <c r="W1134" s="171">
        <v>881.8</v>
      </c>
      <c r="X1134" s="171">
        <v>864.8</v>
      </c>
      <c r="Y1134" s="171">
        <v>852.3</v>
      </c>
      <c r="Z1134" s="171">
        <v>859.9</v>
      </c>
      <c r="AA1134" s="171">
        <v>773.4</v>
      </c>
      <c r="AB1134" s="171">
        <v>765.6</v>
      </c>
      <c r="AC1134" s="171">
        <v>770.8</v>
      </c>
      <c r="AD1134" s="171">
        <v>780.4</v>
      </c>
      <c r="AE1134" s="171">
        <v>787.9</v>
      </c>
      <c r="AF1134" s="171">
        <v>786.3</v>
      </c>
      <c r="AG1134" s="171" t="s">
        <v>310</v>
      </c>
      <c r="AL1134"/>
    </row>
    <row r="1135" spans="1:38" s="171" customFormat="1" ht="15">
      <c r="A1135" s="171" t="s">
        <v>503</v>
      </c>
      <c r="B1135" s="171" t="s">
        <v>28</v>
      </c>
      <c r="C1135" s="171" t="s">
        <v>310</v>
      </c>
      <c r="D1135" s="171" t="s">
        <v>310</v>
      </c>
      <c r="E1135" s="171">
        <v>646.79999999999995</v>
      </c>
      <c r="F1135" s="171">
        <v>640.20000000000005</v>
      </c>
      <c r="G1135" s="171">
        <v>630.5</v>
      </c>
      <c r="H1135" s="171">
        <v>629.29999999999995</v>
      </c>
      <c r="I1135" s="171">
        <v>621.6</v>
      </c>
      <c r="J1135" s="171">
        <v>630.6</v>
      </c>
      <c r="K1135" s="171">
        <v>633.6</v>
      </c>
      <c r="L1135" s="171">
        <v>627</v>
      </c>
      <c r="M1135" s="171">
        <v>614.1</v>
      </c>
      <c r="N1135" s="171">
        <v>615.5</v>
      </c>
      <c r="O1135" s="171">
        <v>617.70000000000005</v>
      </c>
      <c r="P1135" s="171">
        <v>616.1</v>
      </c>
      <c r="Q1135" s="171">
        <v>627.6</v>
      </c>
      <c r="R1135" s="171">
        <v>619.5</v>
      </c>
      <c r="S1135" s="171">
        <v>616.5</v>
      </c>
      <c r="T1135" s="171">
        <v>589.6</v>
      </c>
      <c r="U1135" s="171">
        <v>608</v>
      </c>
      <c r="V1135" s="171">
        <v>585.6</v>
      </c>
      <c r="W1135" s="171">
        <v>566</v>
      </c>
      <c r="X1135" s="171">
        <v>558</v>
      </c>
      <c r="Y1135" s="171">
        <v>559.5</v>
      </c>
      <c r="Z1135" s="171">
        <v>544.70000000000005</v>
      </c>
      <c r="AA1135" s="171">
        <v>549.29999999999995</v>
      </c>
      <c r="AB1135" s="171">
        <v>549.5</v>
      </c>
      <c r="AC1135" s="171">
        <v>547.1</v>
      </c>
      <c r="AD1135" s="171">
        <v>547.6</v>
      </c>
      <c r="AE1135" s="171">
        <v>529.1</v>
      </c>
      <c r="AF1135" s="171">
        <v>519.79999999999995</v>
      </c>
      <c r="AG1135" s="171" t="s">
        <v>310</v>
      </c>
      <c r="AL1135"/>
    </row>
    <row r="1136" spans="1:38" s="171" customFormat="1" ht="15">
      <c r="A1136" s="171" t="s">
        <v>503</v>
      </c>
      <c r="B1136" s="171" t="s">
        <v>316</v>
      </c>
      <c r="C1136" s="171" t="s">
        <v>310</v>
      </c>
      <c r="D1136" s="171" t="s">
        <v>310</v>
      </c>
      <c r="E1136" s="171">
        <v>0</v>
      </c>
      <c r="F1136" s="171">
        <v>0</v>
      </c>
      <c r="G1136" s="171">
        <v>0</v>
      </c>
      <c r="H1136" s="171">
        <v>0</v>
      </c>
      <c r="I1136" s="171">
        <v>0</v>
      </c>
      <c r="J1136" s="171">
        <v>0</v>
      </c>
      <c r="K1136" s="171">
        <v>0</v>
      </c>
      <c r="L1136" s="171">
        <v>0</v>
      </c>
      <c r="M1136" s="171">
        <v>0</v>
      </c>
      <c r="N1136" s="171">
        <v>0</v>
      </c>
      <c r="O1136" s="171">
        <v>0</v>
      </c>
      <c r="P1136" s="171">
        <v>0</v>
      </c>
      <c r="Q1136" s="171">
        <v>0</v>
      </c>
      <c r="R1136" s="171">
        <v>0</v>
      </c>
      <c r="S1136" s="171">
        <v>0</v>
      </c>
      <c r="T1136" s="171">
        <v>0</v>
      </c>
      <c r="U1136" s="171">
        <v>0</v>
      </c>
      <c r="V1136" s="171">
        <v>0</v>
      </c>
      <c r="W1136" s="171">
        <v>0</v>
      </c>
      <c r="X1136" s="171">
        <v>0</v>
      </c>
      <c r="Y1136" s="171">
        <v>0</v>
      </c>
      <c r="Z1136" s="171">
        <v>0</v>
      </c>
      <c r="AA1136" s="171">
        <v>0</v>
      </c>
      <c r="AB1136" s="171">
        <v>0</v>
      </c>
      <c r="AC1136" s="171">
        <v>0</v>
      </c>
      <c r="AD1136" s="171">
        <v>0</v>
      </c>
      <c r="AE1136" s="171">
        <v>0</v>
      </c>
      <c r="AF1136" s="171">
        <v>0</v>
      </c>
      <c r="AG1136" s="171" t="s">
        <v>310</v>
      </c>
      <c r="AL1136"/>
    </row>
    <row r="1137" spans="1:38" s="171" customFormat="1" ht="15">
      <c r="A1137" s="171" t="s">
        <v>503</v>
      </c>
      <c r="B1137" s="171" t="s">
        <v>318</v>
      </c>
      <c r="C1137" s="171" t="s">
        <v>310</v>
      </c>
      <c r="D1137" s="171" t="s">
        <v>310</v>
      </c>
      <c r="E1137" s="171">
        <v>3794</v>
      </c>
      <c r="F1137" s="171">
        <v>3808</v>
      </c>
      <c r="G1137" s="171">
        <v>3384.9</v>
      </c>
      <c r="H1137" s="171">
        <v>3733.3</v>
      </c>
      <c r="I1137" s="171">
        <v>3696</v>
      </c>
      <c r="J1137" s="171">
        <v>3696</v>
      </c>
      <c r="K1137" s="171">
        <v>3600</v>
      </c>
      <c r="L1137" s="171">
        <v>3552</v>
      </c>
      <c r="M1137" s="171">
        <v>3504</v>
      </c>
      <c r="N1137" s="171">
        <v>3584</v>
      </c>
      <c r="O1137" s="171">
        <v>3568</v>
      </c>
      <c r="P1137" s="171">
        <v>3648</v>
      </c>
      <c r="Q1137" s="171">
        <v>3680</v>
      </c>
      <c r="R1137" s="171">
        <v>978.7</v>
      </c>
      <c r="S1137" s="171">
        <v>928.2</v>
      </c>
      <c r="T1137" s="171">
        <v>890.6</v>
      </c>
      <c r="U1137" s="171">
        <v>892.9</v>
      </c>
      <c r="V1137" s="171">
        <v>884.5</v>
      </c>
      <c r="W1137" s="171">
        <v>878.2</v>
      </c>
      <c r="X1137" s="171">
        <v>863.5</v>
      </c>
      <c r="Y1137" s="171">
        <v>864.6</v>
      </c>
      <c r="Z1137" s="171">
        <v>867</v>
      </c>
      <c r="AA1137" s="171">
        <v>843.6</v>
      </c>
      <c r="AB1137" s="171">
        <v>859.8</v>
      </c>
      <c r="AC1137" s="171">
        <v>775.5</v>
      </c>
      <c r="AD1137" s="171">
        <v>861.8</v>
      </c>
      <c r="AE1137" s="171">
        <v>886</v>
      </c>
      <c r="AF1137" s="171">
        <v>883.8</v>
      </c>
      <c r="AG1137" s="171" t="s">
        <v>310</v>
      </c>
      <c r="AL1137"/>
    </row>
    <row r="1138" spans="1:38" s="171" customFormat="1" ht="15">
      <c r="A1138" s="171" t="s">
        <v>504</v>
      </c>
      <c r="B1138" s="171" t="s">
        <v>309</v>
      </c>
      <c r="C1138" s="171">
        <v>632.6</v>
      </c>
      <c r="D1138" s="171">
        <v>643.20000000000005</v>
      </c>
      <c r="E1138" s="171">
        <v>617.79999999999995</v>
      </c>
      <c r="F1138" s="171">
        <v>639.79999999999995</v>
      </c>
      <c r="G1138" s="171">
        <v>610.1</v>
      </c>
      <c r="H1138" s="171">
        <v>596.9</v>
      </c>
      <c r="I1138" s="171">
        <v>600.70000000000005</v>
      </c>
      <c r="J1138" s="171">
        <v>607.6</v>
      </c>
      <c r="K1138" s="171">
        <v>600</v>
      </c>
      <c r="L1138" s="171">
        <v>586.1</v>
      </c>
      <c r="M1138" s="171">
        <v>579.79999999999995</v>
      </c>
      <c r="N1138" s="171">
        <v>585.29999999999995</v>
      </c>
      <c r="O1138" s="171">
        <v>583.6</v>
      </c>
      <c r="P1138" s="171">
        <v>572.29999999999995</v>
      </c>
      <c r="Q1138" s="171">
        <v>574.6</v>
      </c>
      <c r="R1138" s="171">
        <v>585</v>
      </c>
      <c r="S1138" s="171">
        <v>570.6</v>
      </c>
      <c r="T1138" s="171">
        <v>589.29999999999995</v>
      </c>
      <c r="U1138" s="171">
        <v>606.29999999999995</v>
      </c>
      <c r="V1138" s="171">
        <v>577.1</v>
      </c>
      <c r="W1138" s="171">
        <v>580.79999999999995</v>
      </c>
      <c r="X1138" s="171">
        <v>584</v>
      </c>
      <c r="Y1138" s="171">
        <v>552.4</v>
      </c>
      <c r="Z1138" s="171">
        <v>550.6</v>
      </c>
      <c r="AA1138" s="171">
        <v>570.70000000000005</v>
      </c>
      <c r="AB1138" s="171">
        <v>576.5</v>
      </c>
      <c r="AC1138" s="171">
        <v>586.1</v>
      </c>
      <c r="AD1138" s="171">
        <v>588.20000000000005</v>
      </c>
      <c r="AE1138" s="171">
        <v>606.6</v>
      </c>
      <c r="AF1138" s="171">
        <v>628</v>
      </c>
      <c r="AG1138" s="171" t="s">
        <v>310</v>
      </c>
      <c r="AL1138"/>
    </row>
    <row r="1139" spans="1:38" s="171" customFormat="1" ht="15">
      <c r="A1139" s="171" t="s">
        <v>504</v>
      </c>
      <c r="B1139" s="171" t="s">
        <v>311</v>
      </c>
      <c r="C1139" s="171">
        <v>1056.7</v>
      </c>
      <c r="D1139" s="171">
        <v>1041.3</v>
      </c>
      <c r="E1139" s="171">
        <v>996</v>
      </c>
      <c r="F1139" s="171">
        <v>1012.4</v>
      </c>
      <c r="G1139" s="171">
        <v>1016</v>
      </c>
      <c r="H1139" s="171">
        <v>1044.2</v>
      </c>
      <c r="I1139" s="171">
        <v>1058.4000000000001</v>
      </c>
      <c r="J1139" s="171">
        <v>1057.4000000000001</v>
      </c>
      <c r="K1139" s="171">
        <v>1035.3</v>
      </c>
      <c r="L1139" s="171">
        <v>1010.5</v>
      </c>
      <c r="M1139" s="171">
        <v>976.8</v>
      </c>
      <c r="N1139" s="171">
        <v>1006.9</v>
      </c>
      <c r="O1139" s="171">
        <v>973.9</v>
      </c>
      <c r="P1139" s="171">
        <v>1024.2</v>
      </c>
      <c r="Q1139" s="171">
        <v>1033.4000000000001</v>
      </c>
      <c r="R1139" s="171">
        <v>1050.7</v>
      </c>
      <c r="S1139" s="171">
        <v>993.7</v>
      </c>
      <c r="T1139" s="171">
        <v>1042.5999999999999</v>
      </c>
      <c r="U1139" s="171">
        <v>1166.8</v>
      </c>
      <c r="V1139" s="171">
        <v>1090</v>
      </c>
      <c r="W1139" s="171">
        <v>1049.3</v>
      </c>
      <c r="X1139" s="171">
        <v>1062.4000000000001</v>
      </c>
      <c r="Y1139" s="171">
        <v>975.5</v>
      </c>
      <c r="Z1139" s="171">
        <v>950.1</v>
      </c>
      <c r="AA1139" s="171">
        <v>1000.8</v>
      </c>
      <c r="AB1139" s="171">
        <v>978.4</v>
      </c>
      <c r="AC1139" s="171">
        <v>1032.2</v>
      </c>
      <c r="AD1139" s="171">
        <v>1055.7</v>
      </c>
      <c r="AE1139" s="171">
        <v>1065.3</v>
      </c>
      <c r="AF1139" s="171">
        <v>1062.8</v>
      </c>
      <c r="AG1139" s="171" t="s">
        <v>310</v>
      </c>
      <c r="AL1139"/>
    </row>
    <row r="1140" spans="1:38" s="171" customFormat="1" ht="15">
      <c r="A1140" s="171" t="s">
        <v>504</v>
      </c>
      <c r="B1140" s="171" t="s">
        <v>313</v>
      </c>
      <c r="C1140" s="171">
        <v>810.3</v>
      </c>
      <c r="D1140" s="171">
        <v>776.8</v>
      </c>
      <c r="E1140" s="171">
        <v>779.4</v>
      </c>
      <c r="F1140" s="171">
        <v>879.7</v>
      </c>
      <c r="G1140" s="171">
        <v>858.4</v>
      </c>
      <c r="H1140" s="171">
        <v>839.1</v>
      </c>
      <c r="I1140" s="171">
        <v>831.5</v>
      </c>
      <c r="J1140" s="171">
        <v>794.1</v>
      </c>
      <c r="K1140" s="171">
        <v>788.7</v>
      </c>
      <c r="L1140" s="171">
        <v>812.2</v>
      </c>
      <c r="M1140" s="171">
        <v>805.7</v>
      </c>
      <c r="N1140" s="171">
        <v>810.2</v>
      </c>
      <c r="O1140" s="171">
        <v>815.5</v>
      </c>
      <c r="P1140" s="171">
        <v>800.7</v>
      </c>
      <c r="Q1140" s="171">
        <v>766.7</v>
      </c>
      <c r="R1140" s="171">
        <v>766.3</v>
      </c>
      <c r="S1140" s="171">
        <v>750.1</v>
      </c>
      <c r="T1140" s="171">
        <v>795.1</v>
      </c>
      <c r="U1140" s="171">
        <v>773.6</v>
      </c>
      <c r="V1140" s="171">
        <v>774.1</v>
      </c>
      <c r="W1140" s="171">
        <v>769</v>
      </c>
      <c r="X1140" s="171">
        <v>771.9</v>
      </c>
      <c r="Y1140" s="171">
        <v>772.8</v>
      </c>
      <c r="Z1140" s="171">
        <v>761.8</v>
      </c>
      <c r="AA1140" s="171">
        <v>793.4</v>
      </c>
      <c r="AB1140" s="171">
        <v>769.9</v>
      </c>
      <c r="AC1140" s="171">
        <v>739.3</v>
      </c>
      <c r="AD1140" s="171">
        <v>802.8</v>
      </c>
      <c r="AE1140" s="171">
        <v>1262.3</v>
      </c>
      <c r="AF1140" s="171">
        <v>1089.3</v>
      </c>
      <c r="AG1140" s="171" t="s">
        <v>310</v>
      </c>
      <c r="AL1140"/>
    </row>
    <row r="1141" spans="1:38" s="171" customFormat="1" ht="15">
      <c r="A1141" s="171" t="s">
        <v>504</v>
      </c>
      <c r="B1141" s="171" t="s">
        <v>28</v>
      </c>
      <c r="C1141" s="171">
        <v>564.6</v>
      </c>
      <c r="D1141" s="171">
        <v>661</v>
      </c>
      <c r="E1141" s="171">
        <v>585.29999999999995</v>
      </c>
      <c r="F1141" s="171">
        <v>547.20000000000005</v>
      </c>
      <c r="G1141" s="171">
        <v>534.5</v>
      </c>
      <c r="H1141" s="171">
        <v>522.29999999999995</v>
      </c>
      <c r="I1141" s="171">
        <v>515.9</v>
      </c>
      <c r="J1141" s="171">
        <v>504.8</v>
      </c>
      <c r="K1141" s="171">
        <v>511.8</v>
      </c>
      <c r="L1141" s="171">
        <v>511.5</v>
      </c>
      <c r="M1141" s="171">
        <v>524.79999999999995</v>
      </c>
      <c r="N1141" s="171">
        <v>529.4</v>
      </c>
      <c r="O1141" s="171">
        <v>526.4</v>
      </c>
      <c r="P1141" s="171">
        <v>484.6</v>
      </c>
      <c r="Q1141" s="171">
        <v>475.6</v>
      </c>
      <c r="R1141" s="171">
        <v>476.5</v>
      </c>
      <c r="S1141" s="171">
        <v>480</v>
      </c>
      <c r="T1141" s="171">
        <v>465.5</v>
      </c>
      <c r="U1141" s="171">
        <v>468.6</v>
      </c>
      <c r="V1141" s="171">
        <v>456.9</v>
      </c>
      <c r="W1141" s="171">
        <v>467.5</v>
      </c>
      <c r="X1141" s="171">
        <v>440.3</v>
      </c>
      <c r="Y1141" s="171">
        <v>440.8</v>
      </c>
      <c r="Z1141" s="171">
        <v>458.6</v>
      </c>
      <c r="AA1141" s="171">
        <v>464.6</v>
      </c>
      <c r="AB1141" s="171">
        <v>453.5</v>
      </c>
      <c r="AC1141" s="171">
        <v>449.7</v>
      </c>
      <c r="AD1141" s="171">
        <v>446.9</v>
      </c>
      <c r="AE1141" s="171">
        <v>449.8</v>
      </c>
      <c r="AF1141" s="171">
        <v>451.8</v>
      </c>
      <c r="AG1141" s="171" t="s">
        <v>310</v>
      </c>
      <c r="AL1141"/>
    </row>
    <row r="1142" spans="1:38" s="171" customFormat="1" ht="15">
      <c r="A1142" s="171" t="s">
        <v>504</v>
      </c>
      <c r="B1142" s="171" t="s">
        <v>316</v>
      </c>
      <c r="C1142" s="171">
        <v>1583.7</v>
      </c>
      <c r="D1142" s="171">
        <v>1583.2</v>
      </c>
      <c r="E1142" s="171">
        <v>1583.2</v>
      </c>
      <c r="F1142" s="171">
        <v>1583.2</v>
      </c>
      <c r="G1142" s="171">
        <v>1583.2</v>
      </c>
      <c r="H1142" s="171">
        <v>1583.2</v>
      </c>
      <c r="I1142" s="171">
        <v>1583.2</v>
      </c>
      <c r="J1142" s="171">
        <v>1583.2</v>
      </c>
      <c r="K1142" s="171">
        <v>1583.2</v>
      </c>
      <c r="L1142" s="171">
        <v>1583.2</v>
      </c>
      <c r="M1142" s="171">
        <v>1583.2</v>
      </c>
      <c r="N1142" s="171">
        <v>1583.3</v>
      </c>
      <c r="O1142" s="171">
        <v>1583.3</v>
      </c>
      <c r="P1142" s="171">
        <v>1583.4</v>
      </c>
      <c r="Q1142" s="171">
        <v>1583.4</v>
      </c>
      <c r="R1142" s="171">
        <v>1583.5</v>
      </c>
      <c r="S1142" s="171">
        <v>1583.3</v>
      </c>
      <c r="T1142" s="171">
        <v>1583.4</v>
      </c>
      <c r="U1142" s="171">
        <v>1583.4</v>
      </c>
      <c r="V1142" s="171">
        <v>1595.9</v>
      </c>
      <c r="W1142" s="171">
        <v>1907.8</v>
      </c>
      <c r="X1142" s="171">
        <v>1883.3</v>
      </c>
      <c r="Y1142" s="171">
        <v>1817.2</v>
      </c>
      <c r="Z1142" s="171">
        <v>1900.2</v>
      </c>
      <c r="AA1142" s="171">
        <v>1919.1</v>
      </c>
      <c r="AB1142" s="171">
        <v>1840.4</v>
      </c>
      <c r="AC1142" s="171">
        <v>2079.9</v>
      </c>
      <c r="AD1142" s="171">
        <v>1888.1</v>
      </c>
      <c r="AE1142" s="171">
        <v>1841.4</v>
      </c>
      <c r="AF1142" s="171">
        <v>1941.4</v>
      </c>
      <c r="AG1142" s="171" t="s">
        <v>310</v>
      </c>
      <c r="AL1142"/>
    </row>
    <row r="1143" spans="1:38" s="171" customFormat="1" ht="15">
      <c r="A1143" s="171" t="s">
        <v>504</v>
      </c>
      <c r="B1143" s="171" t="s">
        <v>318</v>
      </c>
      <c r="C1143" s="171">
        <v>1815.4</v>
      </c>
      <c r="D1143" s="171">
        <v>1726.5</v>
      </c>
      <c r="E1143" s="171">
        <v>1726.5</v>
      </c>
      <c r="F1143" s="171">
        <v>1731.2</v>
      </c>
      <c r="G1143" s="171">
        <v>1731.2</v>
      </c>
      <c r="H1143" s="171">
        <v>2513.3000000000002</v>
      </c>
      <c r="I1143" s="171">
        <v>3347</v>
      </c>
      <c r="J1143" s="171">
        <v>2687</v>
      </c>
      <c r="K1143" s="171">
        <v>2684.2</v>
      </c>
      <c r="L1143" s="171">
        <v>3387</v>
      </c>
      <c r="M1143" s="171">
        <v>3401.4</v>
      </c>
      <c r="N1143" s="171">
        <v>2841.5</v>
      </c>
      <c r="O1143" s="171">
        <v>2937.2</v>
      </c>
      <c r="P1143" s="171">
        <v>3221.6</v>
      </c>
      <c r="Q1143" s="171">
        <v>3201.5</v>
      </c>
      <c r="R1143" s="171">
        <v>3172</v>
      </c>
      <c r="S1143" s="171">
        <v>3182.3</v>
      </c>
      <c r="T1143" s="171">
        <v>3242.7</v>
      </c>
      <c r="U1143" s="171">
        <v>2794.9</v>
      </c>
      <c r="V1143" s="171">
        <v>2499.1</v>
      </c>
      <c r="W1143" s="171">
        <v>2681.1</v>
      </c>
      <c r="X1143" s="171">
        <v>2227.4</v>
      </c>
      <c r="Y1143" s="171">
        <v>2263</v>
      </c>
      <c r="Z1143" s="171">
        <v>2248.1</v>
      </c>
      <c r="AA1143" s="171">
        <v>2203.1</v>
      </c>
      <c r="AB1143" s="171">
        <v>2186.9</v>
      </c>
      <c r="AC1143" s="171">
        <v>2385</v>
      </c>
      <c r="AD1143" s="171">
        <v>2420.3000000000002</v>
      </c>
      <c r="AE1143" s="171">
        <v>2140.1</v>
      </c>
      <c r="AF1143" s="171">
        <v>2113</v>
      </c>
      <c r="AG1143" s="171" t="s">
        <v>310</v>
      </c>
      <c r="AL1143"/>
    </row>
    <row r="1144" spans="1:38" s="171" customFormat="1" ht="15">
      <c r="A1144" s="171" t="s">
        <v>505</v>
      </c>
      <c r="B1144" s="171" t="s">
        <v>309</v>
      </c>
      <c r="C1144" s="171" t="s">
        <v>310</v>
      </c>
      <c r="D1144" s="171" t="s">
        <v>310</v>
      </c>
      <c r="E1144" s="171">
        <v>506</v>
      </c>
      <c r="F1144" s="171">
        <v>492.2</v>
      </c>
      <c r="G1144" s="171">
        <v>490.4</v>
      </c>
      <c r="H1144" s="171">
        <v>486.3</v>
      </c>
      <c r="I1144" s="171">
        <v>486.8</v>
      </c>
      <c r="J1144" s="171">
        <v>514.9</v>
      </c>
      <c r="K1144" s="171">
        <v>514.4</v>
      </c>
      <c r="L1144" s="171">
        <v>501.4</v>
      </c>
      <c r="M1144" s="171">
        <v>494.9</v>
      </c>
      <c r="N1144" s="171">
        <v>511</v>
      </c>
      <c r="O1144" s="171">
        <v>477.5</v>
      </c>
      <c r="P1144" s="171">
        <v>482.4</v>
      </c>
      <c r="Q1144" s="171">
        <v>476.2</v>
      </c>
      <c r="R1144" s="171">
        <v>473.8</v>
      </c>
      <c r="S1144" s="171">
        <v>458.3</v>
      </c>
      <c r="T1144" s="171">
        <v>469.6</v>
      </c>
      <c r="U1144" s="171">
        <v>453.4</v>
      </c>
      <c r="V1144" s="171">
        <v>431.7</v>
      </c>
      <c r="W1144" s="171">
        <v>435.8</v>
      </c>
      <c r="X1144" s="171">
        <v>432.7</v>
      </c>
      <c r="Y1144" s="171">
        <v>428.4</v>
      </c>
      <c r="Z1144" s="171">
        <v>424.4</v>
      </c>
      <c r="AA1144" s="171">
        <v>417</v>
      </c>
      <c r="AB1144" s="171">
        <v>394.4</v>
      </c>
      <c r="AC1144" s="171">
        <v>378.7</v>
      </c>
      <c r="AD1144" s="171">
        <v>366.7</v>
      </c>
      <c r="AE1144" s="171">
        <v>354</v>
      </c>
      <c r="AF1144" s="171">
        <v>332</v>
      </c>
      <c r="AG1144" s="171">
        <v>223.8</v>
      </c>
      <c r="AL1144"/>
    </row>
    <row r="1145" spans="1:38" s="171" customFormat="1" ht="15">
      <c r="A1145" s="171" t="s">
        <v>505</v>
      </c>
      <c r="B1145" s="171" t="s">
        <v>311</v>
      </c>
      <c r="C1145" s="171" t="s">
        <v>310</v>
      </c>
      <c r="D1145" s="171" t="s">
        <v>310</v>
      </c>
      <c r="E1145" s="171">
        <v>941</v>
      </c>
      <c r="F1145" s="171">
        <v>937.3</v>
      </c>
      <c r="G1145" s="171">
        <v>937.2</v>
      </c>
      <c r="H1145" s="171">
        <v>951.3</v>
      </c>
      <c r="I1145" s="171">
        <v>948.3</v>
      </c>
      <c r="J1145" s="171">
        <v>957.7</v>
      </c>
      <c r="K1145" s="171">
        <v>938.2</v>
      </c>
      <c r="L1145" s="171">
        <v>926</v>
      </c>
      <c r="M1145" s="171">
        <v>927.1</v>
      </c>
      <c r="N1145" s="171">
        <v>982.4</v>
      </c>
      <c r="O1145" s="171">
        <v>935.8</v>
      </c>
      <c r="P1145" s="171">
        <v>928.7</v>
      </c>
      <c r="Q1145" s="171">
        <v>934.3</v>
      </c>
      <c r="R1145" s="171">
        <v>926.6</v>
      </c>
      <c r="S1145" s="171">
        <v>920.6</v>
      </c>
      <c r="T1145" s="171">
        <v>937.5</v>
      </c>
      <c r="U1145" s="171">
        <v>915.2</v>
      </c>
      <c r="V1145" s="171">
        <v>910.9</v>
      </c>
      <c r="W1145" s="171">
        <v>911.8</v>
      </c>
      <c r="X1145" s="171">
        <v>914.3</v>
      </c>
      <c r="Y1145" s="171">
        <v>915.4</v>
      </c>
      <c r="Z1145" s="171">
        <v>914.3</v>
      </c>
      <c r="AA1145" s="171">
        <v>916.2</v>
      </c>
      <c r="AB1145" s="171">
        <v>912.3</v>
      </c>
      <c r="AC1145" s="171">
        <v>918.7</v>
      </c>
      <c r="AD1145" s="171">
        <v>918.7</v>
      </c>
      <c r="AE1145" s="171">
        <v>913.9</v>
      </c>
      <c r="AF1145" s="171">
        <v>918.9</v>
      </c>
      <c r="AG1145" s="171">
        <v>975.6</v>
      </c>
      <c r="AL1145"/>
    </row>
    <row r="1146" spans="1:38" s="171" customFormat="1" ht="15">
      <c r="A1146" s="171" t="s">
        <v>505</v>
      </c>
      <c r="B1146" s="171" t="s">
        <v>313</v>
      </c>
      <c r="C1146" s="171" t="s">
        <v>310</v>
      </c>
      <c r="D1146" s="171" t="s">
        <v>310</v>
      </c>
      <c r="E1146" s="171">
        <v>646.6</v>
      </c>
      <c r="F1146" s="171">
        <v>636.6</v>
      </c>
      <c r="G1146" s="171">
        <v>635</v>
      </c>
      <c r="H1146" s="171">
        <v>620.70000000000005</v>
      </c>
      <c r="I1146" s="171">
        <v>609.9</v>
      </c>
      <c r="J1146" s="171">
        <v>891</v>
      </c>
      <c r="K1146" s="171">
        <v>969.3</v>
      </c>
      <c r="L1146" s="171">
        <v>967</v>
      </c>
      <c r="M1146" s="171">
        <v>906.9</v>
      </c>
      <c r="N1146" s="171">
        <v>935.4</v>
      </c>
      <c r="O1146" s="171">
        <v>679.4</v>
      </c>
      <c r="P1146" s="171">
        <v>686.1</v>
      </c>
      <c r="Q1146" s="171">
        <v>683.2</v>
      </c>
      <c r="R1146" s="171">
        <v>678.3</v>
      </c>
      <c r="S1146" s="171">
        <v>649.9</v>
      </c>
      <c r="T1146" s="171">
        <v>651.79999999999995</v>
      </c>
      <c r="U1146" s="171">
        <v>642.20000000000005</v>
      </c>
      <c r="V1146" s="171">
        <v>627.4</v>
      </c>
      <c r="W1146" s="171">
        <v>638.6</v>
      </c>
      <c r="X1146" s="171">
        <v>640.6</v>
      </c>
      <c r="Y1146" s="171">
        <v>639.9</v>
      </c>
      <c r="Z1146" s="171">
        <v>639.29999999999995</v>
      </c>
      <c r="AA1146" s="171">
        <v>653.70000000000005</v>
      </c>
      <c r="AB1146" s="171">
        <v>649.29999999999995</v>
      </c>
      <c r="AC1146" s="171">
        <v>677.2</v>
      </c>
      <c r="AD1146" s="171">
        <v>680.9</v>
      </c>
      <c r="AE1146" s="171">
        <v>683.8</v>
      </c>
      <c r="AF1146" s="171">
        <v>673</v>
      </c>
      <c r="AG1146" s="171">
        <v>689.5</v>
      </c>
      <c r="AL1146"/>
    </row>
    <row r="1147" spans="1:38" s="171" customFormat="1" ht="15">
      <c r="A1147" s="171" t="s">
        <v>505</v>
      </c>
      <c r="B1147" s="171" t="s">
        <v>28</v>
      </c>
      <c r="C1147" s="171" t="s">
        <v>310</v>
      </c>
      <c r="D1147" s="171" t="s">
        <v>310</v>
      </c>
      <c r="E1147" s="171">
        <v>498.1</v>
      </c>
      <c r="F1147" s="171">
        <v>481.4</v>
      </c>
      <c r="G1147" s="171">
        <v>476.8</v>
      </c>
      <c r="H1147" s="171">
        <v>472.8</v>
      </c>
      <c r="I1147" s="171">
        <v>492.3</v>
      </c>
      <c r="J1147" s="171">
        <v>497.2</v>
      </c>
      <c r="K1147" s="171">
        <v>483.7</v>
      </c>
      <c r="L1147" s="171">
        <v>477.6</v>
      </c>
      <c r="M1147" s="171">
        <v>433.9</v>
      </c>
      <c r="N1147" s="171">
        <v>424.1</v>
      </c>
      <c r="O1147" s="171">
        <v>416.4</v>
      </c>
      <c r="P1147" s="171">
        <v>407.7</v>
      </c>
      <c r="Q1147" s="171">
        <v>407</v>
      </c>
      <c r="R1147" s="171">
        <v>405.7</v>
      </c>
      <c r="S1147" s="171">
        <v>386.5</v>
      </c>
      <c r="T1147" s="171">
        <v>389.4</v>
      </c>
      <c r="U1147" s="171">
        <v>383.8</v>
      </c>
      <c r="V1147" s="171">
        <v>386.7</v>
      </c>
      <c r="W1147" s="171">
        <v>384.4</v>
      </c>
      <c r="X1147" s="171">
        <v>383.3</v>
      </c>
      <c r="Y1147" s="171">
        <v>386</v>
      </c>
      <c r="Z1147" s="171">
        <v>382</v>
      </c>
      <c r="AA1147" s="171">
        <v>382.7</v>
      </c>
      <c r="AB1147" s="171">
        <v>382.4</v>
      </c>
      <c r="AC1147" s="171">
        <v>376</v>
      </c>
      <c r="AD1147" s="171">
        <v>373.4</v>
      </c>
      <c r="AE1147" s="171">
        <v>375.6</v>
      </c>
      <c r="AF1147" s="171">
        <v>374.7</v>
      </c>
      <c r="AG1147" s="171">
        <v>374.7</v>
      </c>
      <c r="AL1147"/>
    </row>
    <row r="1148" spans="1:38" s="171" customFormat="1" ht="15">
      <c r="A1148" s="171" t="s">
        <v>505</v>
      </c>
      <c r="B1148" s="171" t="s">
        <v>316</v>
      </c>
      <c r="C1148" s="171" t="s">
        <v>310</v>
      </c>
      <c r="D1148" s="171" t="s">
        <v>310</v>
      </c>
      <c r="E1148" s="171">
        <v>1575.5</v>
      </c>
      <c r="F1148" s="171">
        <v>1457.3</v>
      </c>
      <c r="G1148" s="171">
        <v>1527.5</v>
      </c>
      <c r="H1148" s="171">
        <v>1606.5</v>
      </c>
      <c r="I1148" s="171">
        <v>1418.7</v>
      </c>
      <c r="J1148" s="171">
        <v>1558.5</v>
      </c>
      <c r="K1148" s="171">
        <v>1420.6</v>
      </c>
      <c r="L1148" s="171">
        <v>1070.2</v>
      </c>
      <c r="M1148" s="171">
        <v>1094.0999999999999</v>
      </c>
      <c r="N1148" s="171">
        <v>1171.5</v>
      </c>
      <c r="O1148" s="171">
        <v>1162.8</v>
      </c>
      <c r="P1148" s="171">
        <v>1156.7</v>
      </c>
      <c r="Q1148" s="171">
        <v>1056.4000000000001</v>
      </c>
      <c r="R1148" s="171">
        <v>1033.7</v>
      </c>
      <c r="S1148" s="171">
        <v>1004.4</v>
      </c>
      <c r="T1148" s="171">
        <v>1005.1</v>
      </c>
      <c r="U1148" s="171">
        <v>993.4</v>
      </c>
      <c r="V1148" s="171">
        <v>1017.2</v>
      </c>
      <c r="W1148" s="171">
        <v>1063.7</v>
      </c>
      <c r="X1148" s="171">
        <v>1086.7</v>
      </c>
      <c r="Y1148" s="171">
        <v>1085.0999999999999</v>
      </c>
      <c r="Z1148" s="171">
        <v>1051.3</v>
      </c>
      <c r="AA1148" s="171">
        <v>1060.4000000000001</v>
      </c>
      <c r="AB1148" s="171">
        <v>1047.2</v>
      </c>
      <c r="AC1148" s="171">
        <v>1027.2</v>
      </c>
      <c r="AD1148" s="171">
        <v>1034.5</v>
      </c>
      <c r="AE1148" s="171">
        <v>1030</v>
      </c>
      <c r="AF1148" s="171">
        <v>988.7</v>
      </c>
      <c r="AG1148" s="171">
        <v>897.3</v>
      </c>
      <c r="AL1148"/>
    </row>
    <row r="1149" spans="1:38" s="171" customFormat="1" ht="15">
      <c r="A1149" s="171" t="s">
        <v>505</v>
      </c>
      <c r="B1149" s="171" t="s">
        <v>318</v>
      </c>
      <c r="C1149" s="171" t="s">
        <v>310</v>
      </c>
      <c r="D1149" s="171" t="s">
        <v>310</v>
      </c>
      <c r="E1149" s="171">
        <v>2187.4</v>
      </c>
      <c r="F1149" s="171">
        <v>2228.5</v>
      </c>
      <c r="G1149" s="171">
        <v>2302.8000000000002</v>
      </c>
      <c r="H1149" s="171">
        <v>2174.9</v>
      </c>
      <c r="I1149" s="171">
        <v>2050.6999999999998</v>
      </c>
      <c r="J1149" s="171">
        <v>2021</v>
      </c>
      <c r="K1149" s="171">
        <v>1957</v>
      </c>
      <c r="L1149" s="171">
        <v>1101.7</v>
      </c>
      <c r="M1149" s="171">
        <v>1073.4000000000001</v>
      </c>
      <c r="N1149" s="171">
        <v>1157.4000000000001</v>
      </c>
      <c r="O1149" s="171">
        <v>1247</v>
      </c>
      <c r="P1149" s="171">
        <v>1117.5999999999999</v>
      </c>
      <c r="Q1149" s="171">
        <v>1148.8</v>
      </c>
      <c r="R1149" s="171">
        <v>1088.4000000000001</v>
      </c>
      <c r="S1149" s="171">
        <v>923.8</v>
      </c>
      <c r="T1149" s="171">
        <v>899.8</v>
      </c>
      <c r="U1149" s="171">
        <v>884.2</v>
      </c>
      <c r="V1149" s="171">
        <v>852.9</v>
      </c>
      <c r="W1149" s="171">
        <v>883.1</v>
      </c>
      <c r="X1149" s="171">
        <v>844.2</v>
      </c>
      <c r="Y1149" s="171">
        <v>844</v>
      </c>
      <c r="Z1149" s="171">
        <v>813.5</v>
      </c>
      <c r="AA1149" s="171">
        <v>811.8</v>
      </c>
      <c r="AB1149" s="171">
        <v>784.3</v>
      </c>
      <c r="AC1149" s="171">
        <v>743.9</v>
      </c>
      <c r="AD1149" s="171">
        <v>751.5</v>
      </c>
      <c r="AE1149" s="171">
        <v>746.9</v>
      </c>
      <c r="AF1149" s="171">
        <v>735.5</v>
      </c>
      <c r="AG1149" s="171">
        <v>683.8</v>
      </c>
      <c r="AL1149"/>
    </row>
    <row r="1150" spans="1:38" s="171" customFormat="1" ht="15">
      <c r="A1150" s="171" t="s">
        <v>506</v>
      </c>
      <c r="B1150" s="171" t="s">
        <v>309</v>
      </c>
      <c r="C1150" s="171" t="s">
        <v>310</v>
      </c>
      <c r="D1150" s="171" t="s">
        <v>310</v>
      </c>
      <c r="E1150" s="171">
        <v>440.5</v>
      </c>
      <c r="F1150" s="171">
        <v>422.8</v>
      </c>
      <c r="G1150" s="171">
        <v>428.3</v>
      </c>
      <c r="H1150" s="171">
        <v>427.6</v>
      </c>
      <c r="I1150" s="171">
        <v>448.4</v>
      </c>
      <c r="J1150" s="171">
        <v>466.3</v>
      </c>
      <c r="K1150" s="171">
        <v>466.5</v>
      </c>
      <c r="L1150" s="171">
        <v>457.6</v>
      </c>
      <c r="M1150" s="171">
        <v>451.4</v>
      </c>
      <c r="N1150" s="171">
        <v>462.8</v>
      </c>
      <c r="O1150" s="171">
        <v>440.8</v>
      </c>
      <c r="P1150" s="171">
        <v>445.1</v>
      </c>
      <c r="Q1150" s="171">
        <v>440</v>
      </c>
      <c r="R1150" s="171">
        <v>438.6</v>
      </c>
      <c r="S1150" s="171">
        <v>427.4</v>
      </c>
      <c r="T1150" s="171">
        <v>435</v>
      </c>
      <c r="U1150" s="171">
        <v>423.9</v>
      </c>
      <c r="V1150" s="171">
        <v>405.5</v>
      </c>
      <c r="W1150" s="171">
        <v>409.9</v>
      </c>
      <c r="X1150" s="171">
        <v>408.8</v>
      </c>
      <c r="Y1150" s="171">
        <v>403.8</v>
      </c>
      <c r="Z1150" s="171">
        <v>404.8</v>
      </c>
      <c r="AA1150" s="171">
        <v>394.6</v>
      </c>
      <c r="AB1150" s="171">
        <v>377.6</v>
      </c>
      <c r="AC1150" s="171">
        <v>360</v>
      </c>
      <c r="AD1150" s="171">
        <v>351.1</v>
      </c>
      <c r="AE1150" s="171">
        <v>343.3</v>
      </c>
      <c r="AF1150" s="171">
        <v>327.7</v>
      </c>
      <c r="AG1150" s="171">
        <v>310.7</v>
      </c>
      <c r="AL1150"/>
    </row>
    <row r="1151" spans="1:38" s="171" customFormat="1" ht="15">
      <c r="A1151" s="171" t="s">
        <v>506</v>
      </c>
      <c r="B1151" s="171" t="s">
        <v>311</v>
      </c>
      <c r="C1151" s="171" t="s">
        <v>310</v>
      </c>
      <c r="D1151" s="171" t="s">
        <v>310</v>
      </c>
      <c r="E1151" s="171">
        <v>859.6</v>
      </c>
      <c r="F1151" s="171">
        <v>836.9</v>
      </c>
      <c r="G1151" s="171">
        <v>833.9</v>
      </c>
      <c r="H1151" s="171">
        <v>854</v>
      </c>
      <c r="I1151" s="171">
        <v>894.6</v>
      </c>
      <c r="J1151" s="171">
        <v>897.1</v>
      </c>
      <c r="K1151" s="171">
        <v>879.6</v>
      </c>
      <c r="L1151" s="171">
        <v>875.5</v>
      </c>
      <c r="M1151" s="171">
        <v>852.3</v>
      </c>
      <c r="N1151" s="171">
        <v>897.8</v>
      </c>
      <c r="O1151" s="171">
        <v>865.8</v>
      </c>
      <c r="P1151" s="171">
        <v>871.7</v>
      </c>
      <c r="Q1151" s="171">
        <v>876.8</v>
      </c>
      <c r="R1151" s="171">
        <v>887.4</v>
      </c>
      <c r="S1151" s="171">
        <v>882.4</v>
      </c>
      <c r="T1151" s="171">
        <v>897.7</v>
      </c>
      <c r="U1151" s="171">
        <v>870.3</v>
      </c>
      <c r="V1151" s="171">
        <v>868.2</v>
      </c>
      <c r="W1151" s="171">
        <v>867.8</v>
      </c>
      <c r="X1151" s="171">
        <v>868.4</v>
      </c>
      <c r="Y1151" s="171">
        <v>859.5</v>
      </c>
      <c r="Z1151" s="171">
        <v>869.7</v>
      </c>
      <c r="AA1151" s="171">
        <v>871.9</v>
      </c>
      <c r="AB1151" s="171">
        <v>867.8</v>
      </c>
      <c r="AC1151" s="171">
        <v>859.3</v>
      </c>
      <c r="AD1151" s="171">
        <v>855.7</v>
      </c>
      <c r="AE1151" s="171">
        <v>848.4</v>
      </c>
      <c r="AF1151" s="171">
        <v>855.2</v>
      </c>
      <c r="AG1151" s="171">
        <v>862.7</v>
      </c>
      <c r="AL1151"/>
    </row>
    <row r="1152" spans="1:38" s="171" customFormat="1" ht="15">
      <c r="A1152" s="171" t="s">
        <v>506</v>
      </c>
      <c r="B1152" s="171" t="s">
        <v>313</v>
      </c>
      <c r="C1152" s="171" t="s">
        <v>310</v>
      </c>
      <c r="D1152" s="171" t="s">
        <v>310</v>
      </c>
      <c r="E1152" s="171">
        <v>525.79999999999995</v>
      </c>
      <c r="F1152" s="171">
        <v>509.7</v>
      </c>
      <c r="G1152" s="171">
        <v>527.79999999999995</v>
      </c>
      <c r="H1152" s="171">
        <v>494.7</v>
      </c>
      <c r="I1152" s="171">
        <v>518.29999999999995</v>
      </c>
      <c r="J1152" s="171">
        <v>721</v>
      </c>
      <c r="K1152" s="171">
        <v>759.1</v>
      </c>
      <c r="L1152" s="171">
        <v>772.1</v>
      </c>
      <c r="M1152" s="171">
        <v>744.5</v>
      </c>
      <c r="N1152" s="171">
        <v>754.1</v>
      </c>
      <c r="O1152" s="171">
        <v>595.4</v>
      </c>
      <c r="P1152" s="171">
        <v>602.5</v>
      </c>
      <c r="Q1152" s="171">
        <v>606.70000000000005</v>
      </c>
      <c r="R1152" s="171">
        <v>603.79999999999995</v>
      </c>
      <c r="S1152" s="171">
        <v>566.79999999999995</v>
      </c>
      <c r="T1152" s="171">
        <v>578</v>
      </c>
      <c r="U1152" s="171">
        <v>570.9</v>
      </c>
      <c r="V1152" s="171">
        <v>550.1</v>
      </c>
      <c r="W1152" s="171">
        <v>559.20000000000005</v>
      </c>
      <c r="X1152" s="171">
        <v>572.5</v>
      </c>
      <c r="Y1152" s="171">
        <v>577.20000000000005</v>
      </c>
      <c r="Z1152" s="171">
        <v>574.79999999999995</v>
      </c>
      <c r="AA1152" s="171">
        <v>583.4</v>
      </c>
      <c r="AB1152" s="171">
        <v>585</v>
      </c>
      <c r="AC1152" s="171">
        <v>612.20000000000005</v>
      </c>
      <c r="AD1152" s="171">
        <v>613.70000000000005</v>
      </c>
      <c r="AE1152" s="171">
        <v>601.4</v>
      </c>
      <c r="AF1152" s="171">
        <v>592.29999999999995</v>
      </c>
      <c r="AG1152" s="171">
        <v>591.79999999999995</v>
      </c>
      <c r="AL1152"/>
    </row>
    <row r="1153" spans="1:38" s="171" customFormat="1" ht="15">
      <c r="A1153" s="171" t="s">
        <v>506</v>
      </c>
      <c r="B1153" s="171" t="s">
        <v>28</v>
      </c>
      <c r="C1153" s="171" t="s">
        <v>310</v>
      </c>
      <c r="D1153" s="171" t="s">
        <v>310</v>
      </c>
      <c r="E1153" s="171">
        <v>331</v>
      </c>
      <c r="F1153" s="171">
        <v>317.8</v>
      </c>
      <c r="G1153" s="171">
        <v>333.7</v>
      </c>
      <c r="H1153" s="171">
        <v>339.9</v>
      </c>
      <c r="I1153" s="171">
        <v>370.8</v>
      </c>
      <c r="J1153" s="171">
        <v>373.7</v>
      </c>
      <c r="K1153" s="171">
        <v>375.1</v>
      </c>
      <c r="L1153" s="171">
        <v>374.1</v>
      </c>
      <c r="M1153" s="171">
        <v>361.6</v>
      </c>
      <c r="N1153" s="171">
        <v>360.4</v>
      </c>
      <c r="O1153" s="171">
        <v>359.5</v>
      </c>
      <c r="P1153" s="171">
        <v>352.3</v>
      </c>
      <c r="Q1153" s="171">
        <v>353.2</v>
      </c>
      <c r="R1153" s="171">
        <v>358</v>
      </c>
      <c r="S1153" s="171">
        <v>348.7</v>
      </c>
      <c r="T1153" s="171">
        <v>353.6</v>
      </c>
      <c r="U1153" s="171">
        <v>353.8</v>
      </c>
      <c r="V1153" s="171">
        <v>355.6</v>
      </c>
      <c r="W1153" s="171">
        <v>356</v>
      </c>
      <c r="X1153" s="171">
        <v>358.3</v>
      </c>
      <c r="Y1153" s="171">
        <v>361.9</v>
      </c>
      <c r="Z1153" s="171">
        <v>368.8</v>
      </c>
      <c r="AA1153" s="171">
        <v>361</v>
      </c>
      <c r="AB1153" s="171">
        <v>359</v>
      </c>
      <c r="AC1153" s="171">
        <v>348.9</v>
      </c>
      <c r="AD1153" s="171">
        <v>349.1</v>
      </c>
      <c r="AE1153" s="171">
        <v>352.4</v>
      </c>
      <c r="AF1153" s="171">
        <v>355.3</v>
      </c>
      <c r="AG1153" s="171">
        <v>355.3</v>
      </c>
      <c r="AL1153"/>
    </row>
    <row r="1154" spans="1:38" s="171" customFormat="1" ht="15">
      <c r="A1154" s="171" t="s">
        <v>506</v>
      </c>
      <c r="B1154" s="171" t="s">
        <v>316</v>
      </c>
      <c r="C1154" s="171" t="s">
        <v>310</v>
      </c>
      <c r="D1154" s="171" t="s">
        <v>310</v>
      </c>
      <c r="E1154" s="171">
        <v>1439.5</v>
      </c>
      <c r="F1154" s="171">
        <v>1295.5</v>
      </c>
      <c r="G1154" s="171">
        <v>1325.1</v>
      </c>
      <c r="H1154" s="171">
        <v>1293.0999999999999</v>
      </c>
      <c r="I1154" s="171">
        <v>1235.5</v>
      </c>
      <c r="J1154" s="171">
        <v>1299.3</v>
      </c>
      <c r="K1154" s="171">
        <v>1208.3</v>
      </c>
      <c r="L1154" s="171">
        <v>932.4</v>
      </c>
      <c r="M1154" s="171">
        <v>935.8</v>
      </c>
      <c r="N1154" s="171">
        <v>1021.7</v>
      </c>
      <c r="O1154" s="171">
        <v>1044.7</v>
      </c>
      <c r="P1154" s="171">
        <v>1006.5</v>
      </c>
      <c r="Q1154" s="171">
        <v>950.2</v>
      </c>
      <c r="R1154" s="171">
        <v>907.4</v>
      </c>
      <c r="S1154" s="171">
        <v>884.6</v>
      </c>
      <c r="T1154" s="171">
        <v>889.7</v>
      </c>
      <c r="U1154" s="171">
        <v>881.2</v>
      </c>
      <c r="V1154" s="171">
        <v>900.9</v>
      </c>
      <c r="W1154" s="171">
        <v>969.3</v>
      </c>
      <c r="X1154" s="171">
        <v>995.8</v>
      </c>
      <c r="Y1154" s="171">
        <v>1009.7</v>
      </c>
      <c r="Z1154" s="171">
        <v>993.2</v>
      </c>
      <c r="AA1154" s="171">
        <v>987.1</v>
      </c>
      <c r="AB1154" s="171">
        <v>981.5</v>
      </c>
      <c r="AC1154" s="171">
        <v>953</v>
      </c>
      <c r="AD1154" s="171">
        <v>945.9</v>
      </c>
      <c r="AE1154" s="171">
        <v>907.5</v>
      </c>
      <c r="AF1154" s="171">
        <v>853.2</v>
      </c>
      <c r="AG1154" s="171">
        <v>853.1</v>
      </c>
      <c r="AL1154"/>
    </row>
    <row r="1155" spans="1:38" s="171" customFormat="1" ht="15">
      <c r="A1155" s="171" t="s">
        <v>506</v>
      </c>
      <c r="B1155" s="171" t="s">
        <v>318</v>
      </c>
      <c r="C1155" s="171" t="s">
        <v>310</v>
      </c>
      <c r="D1155" s="171" t="s">
        <v>310</v>
      </c>
      <c r="E1155" s="171">
        <v>1707.5</v>
      </c>
      <c r="F1155" s="171">
        <v>1857</v>
      </c>
      <c r="G1155" s="171">
        <v>1943.2</v>
      </c>
      <c r="H1155" s="171">
        <v>1840.2</v>
      </c>
      <c r="I1155" s="171">
        <v>1826.6</v>
      </c>
      <c r="J1155" s="171">
        <v>1839.4</v>
      </c>
      <c r="K1155" s="171">
        <v>1798.5</v>
      </c>
      <c r="L1155" s="171">
        <v>1021</v>
      </c>
      <c r="M1155" s="171">
        <v>1008.6</v>
      </c>
      <c r="N1155" s="171">
        <v>1075.4000000000001</v>
      </c>
      <c r="O1155" s="171">
        <v>1165.4000000000001</v>
      </c>
      <c r="P1155" s="171">
        <v>1060.0999999999999</v>
      </c>
      <c r="Q1155" s="171">
        <v>1085.3</v>
      </c>
      <c r="R1155" s="171">
        <v>1034.3</v>
      </c>
      <c r="S1155" s="171">
        <v>887.4</v>
      </c>
      <c r="T1155" s="171">
        <v>865.1</v>
      </c>
      <c r="U1155" s="171">
        <v>859.6</v>
      </c>
      <c r="V1155" s="171">
        <v>830.6</v>
      </c>
      <c r="W1155" s="171">
        <v>860.9</v>
      </c>
      <c r="X1155" s="171">
        <v>824.8</v>
      </c>
      <c r="Y1155" s="171">
        <v>824.9</v>
      </c>
      <c r="Z1155" s="171">
        <v>799.6</v>
      </c>
      <c r="AA1155" s="171">
        <v>800.4</v>
      </c>
      <c r="AB1155" s="171">
        <v>775.6</v>
      </c>
      <c r="AC1155" s="171">
        <v>738.6</v>
      </c>
      <c r="AD1155" s="171">
        <v>746.2</v>
      </c>
      <c r="AE1155" s="171">
        <v>741.9</v>
      </c>
      <c r="AF1155" s="171">
        <v>730.3</v>
      </c>
      <c r="AG1155" s="171">
        <v>729.1</v>
      </c>
      <c r="AL1155"/>
    </row>
    <row r="1156" spans="1:38" s="171" customFormat="1" ht="15">
      <c r="A1156" s="171" t="s">
        <v>507</v>
      </c>
      <c r="B1156" s="171" t="s">
        <v>309</v>
      </c>
      <c r="C1156" s="171" t="s">
        <v>310</v>
      </c>
      <c r="D1156" s="171" t="s">
        <v>310</v>
      </c>
      <c r="E1156" s="171">
        <v>483.4</v>
      </c>
      <c r="F1156" s="171">
        <v>474.1</v>
      </c>
      <c r="G1156" s="171">
        <v>480.1</v>
      </c>
      <c r="H1156" s="171">
        <v>485</v>
      </c>
      <c r="I1156" s="171">
        <v>506.2</v>
      </c>
      <c r="J1156" s="171">
        <v>514.70000000000005</v>
      </c>
      <c r="K1156" s="171">
        <v>516.20000000000005</v>
      </c>
      <c r="L1156" s="171">
        <v>509.7</v>
      </c>
      <c r="M1156" s="171">
        <v>508.9</v>
      </c>
      <c r="N1156" s="171">
        <v>516.20000000000005</v>
      </c>
      <c r="O1156" s="171">
        <v>505</v>
      </c>
      <c r="P1156" s="171">
        <v>516.20000000000005</v>
      </c>
      <c r="Q1156" s="171">
        <v>514.9</v>
      </c>
      <c r="R1156" s="171">
        <v>510.2</v>
      </c>
      <c r="S1156" s="171">
        <v>508.3</v>
      </c>
      <c r="T1156" s="171">
        <v>515.20000000000005</v>
      </c>
      <c r="U1156" s="171">
        <v>506.8</v>
      </c>
      <c r="V1156" s="171">
        <v>502.3</v>
      </c>
      <c r="W1156" s="171">
        <v>500.3</v>
      </c>
      <c r="X1156" s="171">
        <v>509.4</v>
      </c>
      <c r="Y1156" s="171">
        <v>508.4</v>
      </c>
      <c r="Z1156" s="171">
        <v>507.3</v>
      </c>
      <c r="AA1156" s="171">
        <v>499.7</v>
      </c>
      <c r="AB1156" s="171">
        <v>482.2</v>
      </c>
      <c r="AC1156" s="171">
        <v>467.9</v>
      </c>
      <c r="AD1156" s="171">
        <v>465.8</v>
      </c>
      <c r="AE1156" s="171">
        <v>464</v>
      </c>
      <c r="AF1156" s="171">
        <v>452.5</v>
      </c>
      <c r="AG1156" s="171" t="s">
        <v>310</v>
      </c>
      <c r="AL1156"/>
    </row>
    <row r="1157" spans="1:38" s="171" customFormat="1" ht="15">
      <c r="A1157" s="171" t="s">
        <v>507</v>
      </c>
      <c r="B1157" s="171" t="s">
        <v>311</v>
      </c>
      <c r="C1157" s="171" t="s">
        <v>310</v>
      </c>
      <c r="D1157" s="171" t="s">
        <v>310</v>
      </c>
      <c r="E1157" s="171">
        <v>883.4</v>
      </c>
      <c r="F1157" s="171">
        <v>872.9</v>
      </c>
      <c r="G1157" s="171">
        <v>869.7</v>
      </c>
      <c r="H1157" s="171">
        <v>894.1</v>
      </c>
      <c r="I1157" s="171">
        <v>926.5</v>
      </c>
      <c r="J1157" s="171">
        <v>917</v>
      </c>
      <c r="K1157" s="171">
        <v>918.2</v>
      </c>
      <c r="L1157" s="171">
        <v>906.9</v>
      </c>
      <c r="M1157" s="171">
        <v>896.4</v>
      </c>
      <c r="N1157" s="171">
        <v>918.6</v>
      </c>
      <c r="O1157" s="171">
        <v>900.5</v>
      </c>
      <c r="P1157" s="171">
        <v>912.9</v>
      </c>
      <c r="Q1157" s="171">
        <v>919</v>
      </c>
      <c r="R1157" s="171">
        <v>903.3</v>
      </c>
      <c r="S1157" s="171">
        <v>900.1</v>
      </c>
      <c r="T1157" s="171">
        <v>899.1</v>
      </c>
      <c r="U1157" s="171">
        <v>890</v>
      </c>
      <c r="V1157" s="171">
        <v>892.3</v>
      </c>
      <c r="W1157" s="171">
        <v>885.6</v>
      </c>
      <c r="X1157" s="171">
        <v>885.5</v>
      </c>
      <c r="Y1157" s="171">
        <v>887.2</v>
      </c>
      <c r="Z1157" s="171">
        <v>882.1</v>
      </c>
      <c r="AA1157" s="171">
        <v>878.7</v>
      </c>
      <c r="AB1157" s="171">
        <v>863</v>
      </c>
      <c r="AC1157" s="171">
        <v>851.9</v>
      </c>
      <c r="AD1157" s="171">
        <v>846.6</v>
      </c>
      <c r="AE1157" s="171">
        <v>856.1</v>
      </c>
      <c r="AF1157" s="171">
        <v>857.9</v>
      </c>
      <c r="AG1157" s="171" t="s">
        <v>310</v>
      </c>
      <c r="AL1157"/>
    </row>
    <row r="1158" spans="1:38" s="171" customFormat="1" ht="15">
      <c r="A1158" s="171" t="s">
        <v>507</v>
      </c>
      <c r="B1158" s="171" t="s">
        <v>313</v>
      </c>
      <c r="C1158" s="171" t="s">
        <v>310</v>
      </c>
      <c r="D1158" s="171" t="s">
        <v>310</v>
      </c>
      <c r="E1158" s="171">
        <v>562.6</v>
      </c>
      <c r="F1158" s="171">
        <v>559</v>
      </c>
      <c r="G1158" s="171">
        <v>565.1</v>
      </c>
      <c r="H1158" s="171">
        <v>555.5</v>
      </c>
      <c r="I1158" s="171">
        <v>571.5</v>
      </c>
      <c r="J1158" s="171">
        <v>711.4</v>
      </c>
      <c r="K1158" s="171">
        <v>728.6</v>
      </c>
      <c r="L1158" s="171">
        <v>744.9</v>
      </c>
      <c r="M1158" s="171">
        <v>722.3</v>
      </c>
      <c r="N1158" s="171">
        <v>721.2</v>
      </c>
      <c r="O1158" s="171">
        <v>635.79999999999995</v>
      </c>
      <c r="P1158" s="171">
        <v>633.4</v>
      </c>
      <c r="Q1158" s="171">
        <v>640.5</v>
      </c>
      <c r="R1158" s="171">
        <v>644.4</v>
      </c>
      <c r="S1158" s="171">
        <v>624.1</v>
      </c>
      <c r="T1158" s="171">
        <v>635.20000000000005</v>
      </c>
      <c r="U1158" s="171">
        <v>633.29999999999995</v>
      </c>
      <c r="V1158" s="171">
        <v>631.9</v>
      </c>
      <c r="W1158" s="171">
        <v>633.29999999999995</v>
      </c>
      <c r="X1158" s="171">
        <v>635</v>
      </c>
      <c r="Y1158" s="171">
        <v>634.4</v>
      </c>
      <c r="Z1158" s="171">
        <v>648.29999999999995</v>
      </c>
      <c r="AA1158" s="171">
        <v>632.6</v>
      </c>
      <c r="AB1158" s="171">
        <v>635.6</v>
      </c>
      <c r="AC1158" s="171">
        <v>648.20000000000005</v>
      </c>
      <c r="AD1158" s="171">
        <v>651.70000000000005</v>
      </c>
      <c r="AE1158" s="171">
        <v>636.6</v>
      </c>
      <c r="AF1158" s="171">
        <v>641.5</v>
      </c>
      <c r="AG1158" s="171" t="s">
        <v>310</v>
      </c>
      <c r="AL1158"/>
    </row>
    <row r="1159" spans="1:38" s="171" customFormat="1" ht="15">
      <c r="A1159" s="171" t="s">
        <v>507</v>
      </c>
      <c r="B1159" s="171" t="s">
        <v>28</v>
      </c>
      <c r="C1159" s="171" t="s">
        <v>310</v>
      </c>
      <c r="D1159" s="171" t="s">
        <v>310</v>
      </c>
      <c r="E1159" s="171">
        <v>341.9</v>
      </c>
      <c r="F1159" s="171">
        <v>330.9</v>
      </c>
      <c r="G1159" s="171">
        <v>347.8</v>
      </c>
      <c r="H1159" s="171">
        <v>353.9</v>
      </c>
      <c r="I1159" s="171">
        <v>380.7</v>
      </c>
      <c r="J1159" s="171">
        <v>382.5</v>
      </c>
      <c r="K1159" s="171">
        <v>383.2</v>
      </c>
      <c r="L1159" s="171">
        <v>381</v>
      </c>
      <c r="M1159" s="171">
        <v>369.5</v>
      </c>
      <c r="N1159" s="171">
        <v>368.9</v>
      </c>
      <c r="O1159" s="171">
        <v>368.9</v>
      </c>
      <c r="P1159" s="171">
        <v>362.9</v>
      </c>
      <c r="Q1159" s="171">
        <v>364</v>
      </c>
      <c r="R1159" s="171">
        <v>368.3</v>
      </c>
      <c r="S1159" s="171">
        <v>361.7</v>
      </c>
      <c r="T1159" s="171">
        <v>364.2</v>
      </c>
      <c r="U1159" s="171">
        <v>364.8</v>
      </c>
      <c r="V1159" s="171">
        <v>368.1</v>
      </c>
      <c r="W1159" s="171">
        <v>366.9</v>
      </c>
      <c r="X1159" s="171">
        <v>367.7</v>
      </c>
      <c r="Y1159" s="171">
        <v>373.4</v>
      </c>
      <c r="Z1159" s="171">
        <v>375.4</v>
      </c>
      <c r="AA1159" s="171">
        <v>369</v>
      </c>
      <c r="AB1159" s="171">
        <v>367.5</v>
      </c>
      <c r="AC1159" s="171">
        <v>360.9</v>
      </c>
      <c r="AD1159" s="171">
        <v>363.5</v>
      </c>
      <c r="AE1159" s="171">
        <v>360.5</v>
      </c>
      <c r="AF1159" s="171">
        <v>361.9</v>
      </c>
      <c r="AG1159" s="171" t="s">
        <v>310</v>
      </c>
      <c r="AL1159"/>
    </row>
    <row r="1160" spans="1:38" s="171" customFormat="1" ht="15">
      <c r="A1160" s="171" t="s">
        <v>507</v>
      </c>
      <c r="B1160" s="171" t="s">
        <v>316</v>
      </c>
      <c r="C1160" s="171" t="s">
        <v>310</v>
      </c>
      <c r="D1160" s="171" t="s">
        <v>310</v>
      </c>
      <c r="E1160" s="171">
        <v>1280.5</v>
      </c>
      <c r="F1160" s="171">
        <v>1114.5999999999999</v>
      </c>
      <c r="G1160" s="171">
        <v>1211.4000000000001</v>
      </c>
      <c r="H1160" s="171">
        <v>1182.8</v>
      </c>
      <c r="I1160" s="171">
        <v>1134.7</v>
      </c>
      <c r="J1160" s="171">
        <v>1173.4000000000001</v>
      </c>
      <c r="K1160" s="171">
        <v>1111.5999999999999</v>
      </c>
      <c r="L1160" s="171">
        <v>892.8</v>
      </c>
      <c r="M1160" s="171">
        <v>895.8</v>
      </c>
      <c r="N1160" s="171">
        <v>961.8</v>
      </c>
      <c r="O1160" s="171">
        <v>979.5</v>
      </c>
      <c r="P1160" s="171">
        <v>936.1</v>
      </c>
      <c r="Q1160" s="171">
        <v>895.8</v>
      </c>
      <c r="R1160" s="171">
        <v>852.8</v>
      </c>
      <c r="S1160" s="171">
        <v>843.4</v>
      </c>
      <c r="T1160" s="171">
        <v>862.3</v>
      </c>
      <c r="U1160" s="171">
        <v>850.1</v>
      </c>
      <c r="V1160" s="171">
        <v>864.9</v>
      </c>
      <c r="W1160" s="171">
        <v>990.6</v>
      </c>
      <c r="X1160" s="171">
        <v>1009.9</v>
      </c>
      <c r="Y1160" s="171">
        <v>1016</v>
      </c>
      <c r="Z1160" s="171">
        <v>990</v>
      </c>
      <c r="AA1160" s="171">
        <v>991</v>
      </c>
      <c r="AB1160" s="171">
        <v>974.1</v>
      </c>
      <c r="AC1160" s="171">
        <v>947.5</v>
      </c>
      <c r="AD1160" s="171">
        <v>949.6</v>
      </c>
      <c r="AE1160" s="171">
        <v>923.7</v>
      </c>
      <c r="AF1160" s="171">
        <v>867</v>
      </c>
      <c r="AG1160" s="171" t="s">
        <v>310</v>
      </c>
      <c r="AL1160"/>
    </row>
    <row r="1161" spans="1:38" s="171" customFormat="1" ht="15">
      <c r="A1161" s="171" t="s">
        <v>507</v>
      </c>
      <c r="B1161" s="171" t="s">
        <v>318</v>
      </c>
      <c r="C1161" s="171" t="s">
        <v>310</v>
      </c>
      <c r="D1161" s="171" t="s">
        <v>310</v>
      </c>
      <c r="E1161" s="171">
        <v>1448.8</v>
      </c>
      <c r="F1161" s="171">
        <v>1500.1</v>
      </c>
      <c r="G1161" s="171">
        <v>1534.4</v>
      </c>
      <c r="H1161" s="171">
        <v>1462.1</v>
      </c>
      <c r="I1161" s="171">
        <v>1428</v>
      </c>
      <c r="J1161" s="171">
        <v>1407</v>
      </c>
      <c r="K1161" s="171">
        <v>1355.3</v>
      </c>
      <c r="L1161" s="171">
        <v>881.7</v>
      </c>
      <c r="M1161" s="171">
        <v>873.7</v>
      </c>
      <c r="N1161" s="171">
        <v>905.5</v>
      </c>
      <c r="O1161" s="171">
        <v>954.8</v>
      </c>
      <c r="P1161" s="171">
        <v>920</v>
      </c>
      <c r="Q1161" s="171">
        <v>933.8</v>
      </c>
      <c r="R1161" s="171">
        <v>916.4</v>
      </c>
      <c r="S1161" s="171">
        <v>844.1</v>
      </c>
      <c r="T1161" s="171">
        <v>841.3</v>
      </c>
      <c r="U1161" s="171">
        <v>849.4</v>
      </c>
      <c r="V1161" s="171">
        <v>834.2</v>
      </c>
      <c r="W1161" s="171">
        <v>847.2</v>
      </c>
      <c r="X1161" s="171">
        <v>841.5</v>
      </c>
      <c r="Y1161" s="171">
        <v>838</v>
      </c>
      <c r="Z1161" s="171">
        <v>837.7</v>
      </c>
      <c r="AA1161" s="171">
        <v>851.8</v>
      </c>
      <c r="AB1161" s="171">
        <v>846.1</v>
      </c>
      <c r="AC1161" s="171">
        <v>870.4</v>
      </c>
      <c r="AD1161" s="171">
        <v>908</v>
      </c>
      <c r="AE1161" s="171">
        <v>932.6</v>
      </c>
      <c r="AF1161" s="171">
        <v>939.5</v>
      </c>
      <c r="AG1161" s="171" t="s">
        <v>310</v>
      </c>
      <c r="AL1161"/>
    </row>
    <row r="1162" spans="1:38" s="171" customFormat="1" ht="15">
      <c r="A1162" s="171" t="s">
        <v>508</v>
      </c>
      <c r="B1162" s="171" t="s">
        <v>309</v>
      </c>
      <c r="C1162" s="171">
        <v>237.1</v>
      </c>
      <c r="D1162" s="171">
        <v>260.7</v>
      </c>
      <c r="E1162" s="171">
        <v>233.4</v>
      </c>
      <c r="F1162" s="171">
        <v>236</v>
      </c>
      <c r="G1162" s="171">
        <v>238.5</v>
      </c>
      <c r="H1162" s="171">
        <v>242.7</v>
      </c>
      <c r="I1162" s="171">
        <v>242.2</v>
      </c>
      <c r="J1162" s="171">
        <v>244.8</v>
      </c>
      <c r="K1162" s="171">
        <v>246.8</v>
      </c>
      <c r="L1162" s="171">
        <v>235.9</v>
      </c>
      <c r="M1162" s="171">
        <v>235.2</v>
      </c>
      <c r="N1162" s="171">
        <v>258.7</v>
      </c>
      <c r="O1162" s="171">
        <v>204.2</v>
      </c>
      <c r="P1162" s="171">
        <v>282.39999999999998</v>
      </c>
      <c r="Q1162" s="171">
        <v>306.89999999999998</v>
      </c>
      <c r="R1162" s="171">
        <v>286.10000000000002</v>
      </c>
      <c r="S1162" s="171">
        <v>306</v>
      </c>
      <c r="T1162" s="171">
        <v>290.2</v>
      </c>
      <c r="U1162" s="171">
        <v>310</v>
      </c>
      <c r="V1162" s="171">
        <v>138.80000000000001</v>
      </c>
      <c r="W1162" s="171">
        <v>155.6</v>
      </c>
      <c r="X1162" s="171">
        <v>186.4</v>
      </c>
      <c r="Y1162" s="171">
        <v>147.80000000000001</v>
      </c>
      <c r="Z1162" s="171">
        <v>211.1</v>
      </c>
      <c r="AA1162" s="171">
        <v>127.1</v>
      </c>
      <c r="AB1162" s="171">
        <v>127.3</v>
      </c>
      <c r="AC1162" s="171">
        <v>143.6</v>
      </c>
      <c r="AD1162" s="171">
        <v>146.30000000000001</v>
      </c>
      <c r="AE1162" s="171">
        <v>205.8</v>
      </c>
      <c r="AF1162" s="171" t="s">
        <v>310</v>
      </c>
      <c r="AG1162" s="171" t="s">
        <v>310</v>
      </c>
      <c r="AL1162"/>
    </row>
    <row r="1163" spans="1:38" s="171" customFormat="1" ht="15">
      <c r="A1163" s="171" t="s">
        <v>508</v>
      </c>
      <c r="B1163" s="171" t="s">
        <v>311</v>
      </c>
      <c r="C1163" s="171">
        <v>871.7</v>
      </c>
      <c r="D1163" s="171">
        <v>960.1</v>
      </c>
      <c r="E1163" s="171">
        <v>0</v>
      </c>
      <c r="F1163" s="171">
        <v>0</v>
      </c>
      <c r="G1163" s="171">
        <v>0</v>
      </c>
      <c r="H1163" s="171">
        <v>0</v>
      </c>
      <c r="I1163" s="171">
        <v>0</v>
      </c>
      <c r="J1163" s="171">
        <v>0</v>
      </c>
      <c r="K1163" s="171">
        <v>0</v>
      </c>
      <c r="L1163" s="171">
        <v>0</v>
      </c>
      <c r="M1163" s="171">
        <v>0</v>
      </c>
      <c r="N1163" s="171">
        <v>1145.8</v>
      </c>
      <c r="O1163" s="171">
        <v>1154</v>
      </c>
      <c r="P1163" s="171">
        <v>1109.4000000000001</v>
      </c>
      <c r="Q1163" s="171">
        <v>1200.3</v>
      </c>
      <c r="R1163" s="171">
        <v>1200.3</v>
      </c>
      <c r="S1163" s="171">
        <v>1109.4000000000001</v>
      </c>
      <c r="T1163" s="171">
        <v>1112.5</v>
      </c>
      <c r="U1163" s="171">
        <v>1101.0999999999999</v>
      </c>
      <c r="V1163" s="171">
        <v>1209.5999999999999</v>
      </c>
      <c r="W1163" s="171">
        <v>1262.4000000000001</v>
      </c>
      <c r="X1163" s="171">
        <v>1173.4000000000001</v>
      </c>
      <c r="Y1163" s="171">
        <v>1186.4000000000001</v>
      </c>
      <c r="Z1163" s="171">
        <v>1100.3</v>
      </c>
      <c r="AA1163" s="171">
        <v>1151.3</v>
      </c>
      <c r="AB1163" s="171">
        <v>1217.9000000000001</v>
      </c>
      <c r="AC1163" s="171">
        <v>1316.4</v>
      </c>
      <c r="AD1163" s="171">
        <v>1132.0999999999999</v>
      </c>
      <c r="AE1163" s="171">
        <v>1149.2</v>
      </c>
      <c r="AF1163" s="171" t="s">
        <v>310</v>
      </c>
      <c r="AG1163" s="171" t="s">
        <v>310</v>
      </c>
      <c r="AL1163"/>
    </row>
    <row r="1164" spans="1:38" s="171" customFormat="1" ht="15">
      <c r="A1164" s="171" t="s">
        <v>508</v>
      </c>
      <c r="B1164" s="171" t="s">
        <v>313</v>
      </c>
      <c r="C1164" s="171">
        <v>674</v>
      </c>
      <c r="D1164" s="171">
        <v>747.9</v>
      </c>
      <c r="E1164" s="171">
        <v>729.1</v>
      </c>
      <c r="F1164" s="171">
        <v>745.5</v>
      </c>
      <c r="G1164" s="171">
        <v>762.1</v>
      </c>
      <c r="H1164" s="171">
        <v>783.9</v>
      </c>
      <c r="I1164" s="171">
        <v>817.6</v>
      </c>
      <c r="J1164" s="171">
        <v>886.5</v>
      </c>
      <c r="K1164" s="171">
        <v>965.5</v>
      </c>
      <c r="L1164" s="171">
        <v>897.8</v>
      </c>
      <c r="M1164" s="171">
        <v>940.2</v>
      </c>
      <c r="N1164" s="171">
        <v>894.7</v>
      </c>
      <c r="O1164" s="171">
        <v>906.2</v>
      </c>
      <c r="P1164" s="171">
        <v>873.5</v>
      </c>
      <c r="Q1164" s="171">
        <v>1002</v>
      </c>
      <c r="R1164" s="171">
        <v>1068.7</v>
      </c>
      <c r="S1164" s="171">
        <v>960.4</v>
      </c>
      <c r="T1164" s="171">
        <v>932.2</v>
      </c>
      <c r="U1164" s="171">
        <v>858.3</v>
      </c>
      <c r="V1164" s="171">
        <v>937.7</v>
      </c>
      <c r="W1164" s="171">
        <v>979.2</v>
      </c>
      <c r="X1164" s="171">
        <v>907</v>
      </c>
      <c r="Y1164" s="171">
        <v>911</v>
      </c>
      <c r="Z1164" s="171">
        <v>849.9</v>
      </c>
      <c r="AA1164" s="171">
        <v>950.3</v>
      </c>
      <c r="AB1164" s="171">
        <v>997.1</v>
      </c>
      <c r="AC1164" s="171">
        <v>1260.3</v>
      </c>
      <c r="AD1164" s="171">
        <v>1264.2</v>
      </c>
      <c r="AE1164" s="171">
        <v>1528.5</v>
      </c>
      <c r="AF1164" s="171" t="s">
        <v>310</v>
      </c>
      <c r="AG1164" s="171" t="s">
        <v>310</v>
      </c>
      <c r="AL1164"/>
    </row>
    <row r="1165" spans="1:38" s="171" customFormat="1" ht="15">
      <c r="A1165" s="171" t="s">
        <v>508</v>
      </c>
      <c r="B1165" s="171" t="s">
        <v>28</v>
      </c>
      <c r="C1165" s="171">
        <v>0</v>
      </c>
      <c r="D1165" s="171">
        <v>0</v>
      </c>
      <c r="E1165" s="171">
        <v>0</v>
      </c>
      <c r="F1165" s="171">
        <v>0</v>
      </c>
      <c r="G1165" s="171">
        <v>0</v>
      </c>
      <c r="H1165" s="171">
        <v>0</v>
      </c>
      <c r="I1165" s="171">
        <v>0</v>
      </c>
      <c r="J1165" s="171">
        <v>0</v>
      </c>
      <c r="K1165" s="171">
        <v>0</v>
      </c>
      <c r="L1165" s="171">
        <v>0</v>
      </c>
      <c r="M1165" s="171">
        <v>0</v>
      </c>
      <c r="N1165" s="171">
        <v>0</v>
      </c>
      <c r="O1165" s="171">
        <v>0</v>
      </c>
      <c r="P1165" s="171">
        <v>0</v>
      </c>
      <c r="Q1165" s="171">
        <v>0</v>
      </c>
      <c r="R1165" s="171">
        <v>0</v>
      </c>
      <c r="S1165" s="171">
        <v>0</v>
      </c>
      <c r="T1165" s="171">
        <v>0</v>
      </c>
      <c r="U1165" s="171">
        <v>0</v>
      </c>
      <c r="V1165" s="171">
        <v>0</v>
      </c>
      <c r="W1165" s="171">
        <v>0</v>
      </c>
      <c r="X1165" s="171">
        <v>0</v>
      </c>
      <c r="Y1165" s="171">
        <v>0</v>
      </c>
      <c r="Z1165" s="171">
        <v>0</v>
      </c>
      <c r="AA1165" s="171">
        <v>0</v>
      </c>
      <c r="AB1165" s="171">
        <v>0</v>
      </c>
      <c r="AC1165" s="171">
        <v>0</v>
      </c>
      <c r="AD1165" s="171">
        <v>0</v>
      </c>
      <c r="AE1165" s="171">
        <v>0</v>
      </c>
      <c r="AF1165" s="171" t="s">
        <v>310</v>
      </c>
      <c r="AG1165" s="171" t="s">
        <v>310</v>
      </c>
      <c r="AL1165"/>
    </row>
    <row r="1166" spans="1:38" s="171" customFormat="1" ht="15">
      <c r="A1166" s="171" t="s">
        <v>508</v>
      </c>
      <c r="B1166" s="171" t="s">
        <v>316</v>
      </c>
      <c r="C1166" s="171">
        <v>0</v>
      </c>
      <c r="D1166" s="171">
        <v>0</v>
      </c>
      <c r="E1166" s="171">
        <v>0</v>
      </c>
      <c r="F1166" s="171">
        <v>0</v>
      </c>
      <c r="G1166" s="171">
        <v>0</v>
      </c>
      <c r="H1166" s="171">
        <v>0</v>
      </c>
      <c r="I1166" s="171">
        <v>0</v>
      </c>
      <c r="J1166" s="171">
        <v>0</v>
      </c>
      <c r="K1166" s="171">
        <v>0</v>
      </c>
      <c r="L1166" s="171">
        <v>0</v>
      </c>
      <c r="M1166" s="171">
        <v>0</v>
      </c>
      <c r="N1166" s="171">
        <v>0</v>
      </c>
      <c r="O1166" s="171">
        <v>0</v>
      </c>
      <c r="P1166" s="171">
        <v>0</v>
      </c>
      <c r="Q1166" s="171">
        <v>0</v>
      </c>
      <c r="R1166" s="171">
        <v>0</v>
      </c>
      <c r="S1166" s="171">
        <v>0</v>
      </c>
      <c r="T1166" s="171">
        <v>0</v>
      </c>
      <c r="U1166" s="171">
        <v>0</v>
      </c>
      <c r="V1166" s="171">
        <v>0</v>
      </c>
      <c r="W1166" s="171">
        <v>0</v>
      </c>
      <c r="X1166" s="171">
        <v>0</v>
      </c>
      <c r="Y1166" s="171">
        <v>0</v>
      </c>
      <c r="Z1166" s="171">
        <v>0</v>
      </c>
      <c r="AA1166" s="171">
        <v>0</v>
      </c>
      <c r="AB1166" s="171">
        <v>0</v>
      </c>
      <c r="AC1166" s="171">
        <v>0</v>
      </c>
      <c r="AD1166" s="171">
        <v>0</v>
      </c>
      <c r="AE1166" s="171">
        <v>0</v>
      </c>
      <c r="AF1166" s="171" t="s">
        <v>310</v>
      </c>
      <c r="AG1166" s="171" t="s">
        <v>310</v>
      </c>
      <c r="AL1166"/>
    </row>
    <row r="1167" spans="1:38" s="171" customFormat="1" ht="15">
      <c r="A1167" s="171" t="s">
        <v>508</v>
      </c>
      <c r="B1167" s="171" t="s">
        <v>318</v>
      </c>
      <c r="C1167" s="171">
        <v>0</v>
      </c>
      <c r="D1167" s="171">
        <v>0</v>
      </c>
      <c r="E1167" s="171">
        <v>0</v>
      </c>
      <c r="F1167" s="171">
        <v>0</v>
      </c>
      <c r="G1167" s="171">
        <v>0</v>
      </c>
      <c r="H1167" s="171">
        <v>0</v>
      </c>
      <c r="I1167" s="171">
        <v>0</v>
      </c>
      <c r="J1167" s="171">
        <v>0</v>
      </c>
      <c r="K1167" s="171">
        <v>0</v>
      </c>
      <c r="L1167" s="171">
        <v>0</v>
      </c>
      <c r="M1167" s="171">
        <v>0</v>
      </c>
      <c r="N1167" s="171">
        <v>0</v>
      </c>
      <c r="O1167" s="171">
        <v>0</v>
      </c>
      <c r="P1167" s="171">
        <v>0</v>
      </c>
      <c r="Q1167" s="171">
        <v>0</v>
      </c>
      <c r="R1167" s="171">
        <v>0</v>
      </c>
      <c r="S1167" s="171">
        <v>0</v>
      </c>
      <c r="T1167" s="171">
        <v>0</v>
      </c>
      <c r="U1167" s="171">
        <v>0</v>
      </c>
      <c r="V1167" s="171">
        <v>0</v>
      </c>
      <c r="W1167" s="171">
        <v>0</v>
      </c>
      <c r="X1167" s="171">
        <v>0</v>
      </c>
      <c r="Y1167" s="171">
        <v>0</v>
      </c>
      <c r="Z1167" s="171">
        <v>0</v>
      </c>
      <c r="AA1167" s="171">
        <v>0</v>
      </c>
      <c r="AB1167" s="171">
        <v>0</v>
      </c>
      <c r="AC1167" s="171">
        <v>0</v>
      </c>
      <c r="AD1167" s="171">
        <v>0</v>
      </c>
      <c r="AE1167" s="171">
        <v>0</v>
      </c>
      <c r="AF1167" s="171" t="s">
        <v>310</v>
      </c>
      <c r="AG1167" s="171" t="s">
        <v>310</v>
      </c>
      <c r="AL1167"/>
    </row>
    <row r="1168" spans="1:38" s="171" customFormat="1" ht="15">
      <c r="A1168" s="171" t="s">
        <v>509</v>
      </c>
      <c r="B1168" s="171" t="s">
        <v>309</v>
      </c>
      <c r="C1168" s="171">
        <v>756.3</v>
      </c>
      <c r="D1168" s="171">
        <v>763.2</v>
      </c>
      <c r="E1168" s="171">
        <v>983.8</v>
      </c>
      <c r="F1168" s="171">
        <v>889.4</v>
      </c>
      <c r="G1168" s="171">
        <v>839.3</v>
      </c>
      <c r="H1168" s="171">
        <v>835.6</v>
      </c>
      <c r="I1168" s="171">
        <v>791.7</v>
      </c>
      <c r="J1168" s="171">
        <v>646.1</v>
      </c>
      <c r="K1168" s="171">
        <v>812.1</v>
      </c>
      <c r="L1168" s="171">
        <v>725.5</v>
      </c>
      <c r="M1168" s="171">
        <v>833</v>
      </c>
      <c r="N1168" s="171">
        <v>763.8</v>
      </c>
      <c r="O1168" s="171">
        <v>818.8</v>
      </c>
      <c r="P1168" s="171">
        <v>801.2</v>
      </c>
      <c r="Q1168" s="171">
        <v>764.7</v>
      </c>
      <c r="R1168" s="171">
        <v>793.3</v>
      </c>
      <c r="S1168" s="171">
        <v>760</v>
      </c>
      <c r="T1168" s="171">
        <v>745.9</v>
      </c>
      <c r="U1168" s="171">
        <v>755.7</v>
      </c>
      <c r="V1168" s="171">
        <v>2040.3</v>
      </c>
      <c r="W1168" s="171">
        <v>699.7</v>
      </c>
      <c r="X1168" s="171">
        <v>776.4</v>
      </c>
      <c r="Y1168" s="171">
        <v>986.8</v>
      </c>
      <c r="Z1168" s="171">
        <v>658.5</v>
      </c>
      <c r="AA1168" s="171">
        <v>672.7</v>
      </c>
      <c r="AB1168" s="171">
        <v>667.4</v>
      </c>
      <c r="AC1168" s="171">
        <v>655.1</v>
      </c>
      <c r="AD1168" s="171">
        <v>741.8</v>
      </c>
      <c r="AE1168" s="171">
        <v>704.7</v>
      </c>
      <c r="AF1168" s="171" t="s">
        <v>310</v>
      </c>
      <c r="AG1168" s="171" t="s">
        <v>310</v>
      </c>
      <c r="AL1168"/>
    </row>
    <row r="1169" spans="1:38" s="171" customFormat="1" ht="15">
      <c r="A1169" s="171" t="s">
        <v>509</v>
      </c>
      <c r="B1169" s="171" t="s">
        <v>311</v>
      </c>
      <c r="C1169" s="171">
        <v>0</v>
      </c>
      <c r="D1169" s="171">
        <v>0</v>
      </c>
      <c r="E1169" s="171">
        <v>0</v>
      </c>
      <c r="F1169" s="171">
        <v>0</v>
      </c>
      <c r="G1169" s="171">
        <v>0</v>
      </c>
      <c r="H1169" s="171">
        <v>0</v>
      </c>
      <c r="I1169" s="171">
        <v>0</v>
      </c>
      <c r="J1169" s="171">
        <v>0</v>
      </c>
      <c r="K1169" s="171">
        <v>0</v>
      </c>
      <c r="L1169" s="171">
        <v>0</v>
      </c>
      <c r="M1169" s="171">
        <v>0</v>
      </c>
      <c r="N1169" s="171">
        <v>0</v>
      </c>
      <c r="O1169" s="171">
        <v>0</v>
      </c>
      <c r="P1169" s="171">
        <v>0</v>
      </c>
      <c r="Q1169" s="171">
        <v>0</v>
      </c>
      <c r="R1169" s="171">
        <v>0</v>
      </c>
      <c r="S1169" s="171">
        <v>0</v>
      </c>
      <c r="T1169" s="171">
        <v>0</v>
      </c>
      <c r="U1169" s="171">
        <v>0</v>
      </c>
      <c r="V1169" s="171">
        <v>0</v>
      </c>
      <c r="W1169" s="171">
        <v>0</v>
      </c>
      <c r="X1169" s="171">
        <v>0</v>
      </c>
      <c r="Y1169" s="171">
        <v>0</v>
      </c>
      <c r="Z1169" s="171">
        <v>0</v>
      </c>
      <c r="AA1169" s="171">
        <v>0</v>
      </c>
      <c r="AB1169" s="171">
        <v>0</v>
      </c>
      <c r="AC1169" s="171">
        <v>0</v>
      </c>
      <c r="AD1169" s="171">
        <v>0</v>
      </c>
      <c r="AE1169" s="171">
        <v>0</v>
      </c>
      <c r="AF1169" s="171" t="s">
        <v>310</v>
      </c>
      <c r="AG1169" s="171" t="s">
        <v>310</v>
      </c>
      <c r="AL1169"/>
    </row>
    <row r="1170" spans="1:38" s="171" customFormat="1" ht="15">
      <c r="A1170" s="171" t="s">
        <v>509</v>
      </c>
      <c r="B1170" s="171" t="s">
        <v>313</v>
      </c>
      <c r="C1170" s="171">
        <v>756.3</v>
      </c>
      <c r="D1170" s="171">
        <v>763.2</v>
      </c>
      <c r="E1170" s="171">
        <v>983.8</v>
      </c>
      <c r="F1170" s="171">
        <v>889.4</v>
      </c>
      <c r="G1170" s="171">
        <v>839.3</v>
      </c>
      <c r="H1170" s="171">
        <v>835.6</v>
      </c>
      <c r="I1170" s="171">
        <v>791.7</v>
      </c>
      <c r="J1170" s="171">
        <v>646.1</v>
      </c>
      <c r="K1170" s="171">
        <v>812.1</v>
      </c>
      <c r="L1170" s="171">
        <v>725.5</v>
      </c>
      <c r="M1170" s="171">
        <v>833</v>
      </c>
      <c r="N1170" s="171">
        <v>763.8</v>
      </c>
      <c r="O1170" s="171">
        <v>818.8</v>
      </c>
      <c r="P1170" s="171">
        <v>801.2</v>
      </c>
      <c r="Q1170" s="171">
        <v>764.7</v>
      </c>
      <c r="R1170" s="171">
        <v>793.3</v>
      </c>
      <c r="S1170" s="171">
        <v>760</v>
      </c>
      <c r="T1170" s="171">
        <v>745.9</v>
      </c>
      <c r="U1170" s="171">
        <v>755.7</v>
      </c>
      <c r="V1170" s="171">
        <v>2040.3</v>
      </c>
      <c r="W1170" s="171">
        <v>699.7</v>
      </c>
      <c r="X1170" s="171">
        <v>776.4</v>
      </c>
      <c r="Y1170" s="171">
        <v>986.8</v>
      </c>
      <c r="Z1170" s="171">
        <v>658.5</v>
      </c>
      <c r="AA1170" s="171">
        <v>672.7</v>
      </c>
      <c r="AB1170" s="171">
        <v>668.8</v>
      </c>
      <c r="AC1170" s="171">
        <v>658.3</v>
      </c>
      <c r="AD1170" s="171">
        <v>744.6</v>
      </c>
      <c r="AE1170" s="171">
        <v>707.2</v>
      </c>
      <c r="AF1170" s="171" t="s">
        <v>310</v>
      </c>
      <c r="AG1170" s="171" t="s">
        <v>310</v>
      </c>
      <c r="AL1170"/>
    </row>
    <row r="1171" spans="1:38" s="171" customFormat="1" ht="15">
      <c r="A1171" s="171" t="s">
        <v>509</v>
      </c>
      <c r="B1171" s="171" t="s">
        <v>28</v>
      </c>
      <c r="C1171" s="171">
        <v>0</v>
      </c>
      <c r="D1171" s="171">
        <v>0</v>
      </c>
      <c r="E1171" s="171">
        <v>0</v>
      </c>
      <c r="F1171" s="171">
        <v>0</v>
      </c>
      <c r="G1171" s="171">
        <v>0</v>
      </c>
      <c r="H1171" s="171">
        <v>0</v>
      </c>
      <c r="I1171" s="171">
        <v>0</v>
      </c>
      <c r="J1171" s="171">
        <v>0</v>
      </c>
      <c r="K1171" s="171">
        <v>0</v>
      </c>
      <c r="L1171" s="171">
        <v>0</v>
      </c>
      <c r="M1171" s="171">
        <v>0</v>
      </c>
      <c r="N1171" s="171">
        <v>0</v>
      </c>
      <c r="O1171" s="171">
        <v>0</v>
      </c>
      <c r="P1171" s="171">
        <v>0</v>
      </c>
      <c r="Q1171" s="171">
        <v>0</v>
      </c>
      <c r="R1171" s="171">
        <v>0</v>
      </c>
      <c r="S1171" s="171">
        <v>0</v>
      </c>
      <c r="T1171" s="171">
        <v>0</v>
      </c>
      <c r="U1171" s="171">
        <v>0</v>
      </c>
      <c r="V1171" s="171">
        <v>0</v>
      </c>
      <c r="W1171" s="171">
        <v>0</v>
      </c>
      <c r="X1171" s="171">
        <v>0</v>
      </c>
      <c r="Y1171" s="171">
        <v>0</v>
      </c>
      <c r="Z1171" s="171">
        <v>0</v>
      </c>
      <c r="AA1171" s="171">
        <v>0</v>
      </c>
      <c r="AB1171" s="171">
        <v>0</v>
      </c>
      <c r="AC1171" s="171">
        <v>0</v>
      </c>
      <c r="AD1171" s="171">
        <v>0</v>
      </c>
      <c r="AE1171" s="171">
        <v>0</v>
      </c>
      <c r="AF1171" s="171" t="s">
        <v>310</v>
      </c>
      <c r="AG1171" s="171" t="s">
        <v>310</v>
      </c>
      <c r="AL1171"/>
    </row>
    <row r="1172" spans="1:38" s="171" customFormat="1" ht="15">
      <c r="A1172" s="171" t="s">
        <v>509</v>
      </c>
      <c r="B1172" s="171" t="s">
        <v>316</v>
      </c>
      <c r="C1172" s="171">
        <v>0</v>
      </c>
      <c r="D1172" s="171">
        <v>0</v>
      </c>
      <c r="E1172" s="171">
        <v>0</v>
      </c>
      <c r="F1172" s="171">
        <v>0</v>
      </c>
      <c r="G1172" s="171">
        <v>0</v>
      </c>
      <c r="H1172" s="171">
        <v>0</v>
      </c>
      <c r="I1172" s="171">
        <v>0</v>
      </c>
      <c r="J1172" s="171">
        <v>0</v>
      </c>
      <c r="K1172" s="171">
        <v>0</v>
      </c>
      <c r="L1172" s="171">
        <v>0</v>
      </c>
      <c r="M1172" s="171">
        <v>0</v>
      </c>
      <c r="N1172" s="171">
        <v>0</v>
      </c>
      <c r="O1172" s="171">
        <v>0</v>
      </c>
      <c r="P1172" s="171">
        <v>0</v>
      </c>
      <c r="Q1172" s="171">
        <v>0</v>
      </c>
      <c r="R1172" s="171">
        <v>0</v>
      </c>
      <c r="S1172" s="171">
        <v>0</v>
      </c>
      <c r="T1172" s="171">
        <v>0</v>
      </c>
      <c r="U1172" s="171">
        <v>0</v>
      </c>
      <c r="V1172" s="171">
        <v>0</v>
      </c>
      <c r="W1172" s="171">
        <v>0</v>
      </c>
      <c r="X1172" s="171">
        <v>0</v>
      </c>
      <c r="Y1172" s="171">
        <v>0</v>
      </c>
      <c r="Z1172" s="171">
        <v>0</v>
      </c>
      <c r="AA1172" s="171">
        <v>0</v>
      </c>
      <c r="AB1172" s="171">
        <v>0</v>
      </c>
      <c r="AC1172" s="171">
        <v>0</v>
      </c>
      <c r="AD1172" s="171">
        <v>0</v>
      </c>
      <c r="AE1172" s="171">
        <v>0</v>
      </c>
      <c r="AF1172" s="171" t="s">
        <v>310</v>
      </c>
      <c r="AG1172" s="171" t="s">
        <v>310</v>
      </c>
      <c r="AL1172"/>
    </row>
    <row r="1173" spans="1:38" s="171" customFormat="1" ht="15">
      <c r="A1173" s="171" t="s">
        <v>509</v>
      </c>
      <c r="B1173" s="171" t="s">
        <v>318</v>
      </c>
      <c r="C1173" s="171">
        <v>0</v>
      </c>
      <c r="D1173" s="171">
        <v>0</v>
      </c>
      <c r="E1173" s="171">
        <v>0</v>
      </c>
      <c r="F1173" s="171">
        <v>0</v>
      </c>
      <c r="G1173" s="171">
        <v>0</v>
      </c>
      <c r="H1173" s="171">
        <v>0</v>
      </c>
      <c r="I1173" s="171">
        <v>0</v>
      </c>
      <c r="J1173" s="171">
        <v>0</v>
      </c>
      <c r="K1173" s="171">
        <v>0</v>
      </c>
      <c r="L1173" s="171">
        <v>0</v>
      </c>
      <c r="M1173" s="171">
        <v>0</v>
      </c>
      <c r="N1173" s="171">
        <v>0</v>
      </c>
      <c r="O1173" s="171">
        <v>0</v>
      </c>
      <c r="P1173" s="171">
        <v>0</v>
      </c>
      <c r="Q1173" s="171">
        <v>0</v>
      </c>
      <c r="R1173" s="171">
        <v>0</v>
      </c>
      <c r="S1173" s="171">
        <v>0</v>
      </c>
      <c r="T1173" s="171">
        <v>0</v>
      </c>
      <c r="U1173" s="171">
        <v>0</v>
      </c>
      <c r="V1173" s="171">
        <v>0</v>
      </c>
      <c r="W1173" s="171">
        <v>0</v>
      </c>
      <c r="X1173" s="171">
        <v>0</v>
      </c>
      <c r="Y1173" s="171">
        <v>0</v>
      </c>
      <c r="Z1173" s="171">
        <v>0</v>
      </c>
      <c r="AA1173" s="171">
        <v>0</v>
      </c>
      <c r="AB1173" s="171">
        <v>0</v>
      </c>
      <c r="AC1173" s="171">
        <v>0</v>
      </c>
      <c r="AD1173" s="171">
        <v>0</v>
      </c>
      <c r="AE1173" s="171">
        <v>0</v>
      </c>
      <c r="AF1173" s="171" t="s">
        <v>310</v>
      </c>
      <c r="AG1173" s="171" t="s">
        <v>310</v>
      </c>
      <c r="AL1173"/>
    </row>
    <row r="1174" spans="1:38" s="171" customFormat="1" ht="15">
      <c r="A1174" s="171" t="s">
        <v>510</v>
      </c>
      <c r="B1174" s="171" t="s">
        <v>309</v>
      </c>
      <c r="C1174" s="171">
        <v>1078.8</v>
      </c>
      <c r="D1174" s="171">
        <v>1078.2</v>
      </c>
      <c r="E1174" s="171">
        <v>1408.9</v>
      </c>
      <c r="F1174" s="171">
        <v>1229.9000000000001</v>
      </c>
      <c r="G1174" s="171">
        <v>1172.5999999999999</v>
      </c>
      <c r="H1174" s="171">
        <v>1188.5999999999999</v>
      </c>
      <c r="I1174" s="171">
        <v>1182.3</v>
      </c>
      <c r="J1174" s="171">
        <v>1170.3</v>
      </c>
      <c r="K1174" s="171">
        <v>1243.0999999999999</v>
      </c>
      <c r="L1174" s="171">
        <v>1163.5999999999999</v>
      </c>
      <c r="M1174" s="171">
        <v>1117.5999999999999</v>
      </c>
      <c r="N1174" s="171">
        <v>1077.5999999999999</v>
      </c>
      <c r="O1174" s="171">
        <v>1073.5</v>
      </c>
      <c r="P1174" s="171">
        <v>1025.4000000000001</v>
      </c>
      <c r="Q1174" s="171">
        <v>953</v>
      </c>
      <c r="R1174" s="171">
        <v>909.9</v>
      </c>
      <c r="S1174" s="171">
        <v>938.5</v>
      </c>
      <c r="T1174" s="171">
        <v>900.2</v>
      </c>
      <c r="U1174" s="171">
        <v>902.7</v>
      </c>
      <c r="V1174" s="171">
        <v>2294.3000000000002</v>
      </c>
      <c r="W1174" s="171">
        <v>889.6</v>
      </c>
      <c r="X1174" s="171">
        <v>975.7</v>
      </c>
      <c r="Y1174" s="171">
        <v>1236.9000000000001</v>
      </c>
      <c r="Z1174" s="171">
        <v>834.8</v>
      </c>
      <c r="AA1174" s="171">
        <v>819.6</v>
      </c>
      <c r="AB1174" s="171">
        <v>807.2</v>
      </c>
      <c r="AC1174" s="171">
        <v>801.9</v>
      </c>
      <c r="AD1174" s="171">
        <v>801.6</v>
      </c>
      <c r="AE1174" s="171">
        <v>787.9</v>
      </c>
      <c r="AF1174" s="171" t="s">
        <v>310</v>
      </c>
      <c r="AG1174" s="171" t="s">
        <v>310</v>
      </c>
      <c r="AL1174"/>
    </row>
    <row r="1175" spans="1:38" s="171" customFormat="1" ht="15">
      <c r="A1175" s="171" t="s">
        <v>510</v>
      </c>
      <c r="B1175" s="171" t="s">
        <v>311</v>
      </c>
      <c r="C1175" s="171">
        <v>0</v>
      </c>
      <c r="D1175" s="171">
        <v>0</v>
      </c>
      <c r="E1175" s="171">
        <v>0</v>
      </c>
      <c r="F1175" s="171">
        <v>0</v>
      </c>
      <c r="G1175" s="171">
        <v>0</v>
      </c>
      <c r="H1175" s="171">
        <v>0</v>
      </c>
      <c r="I1175" s="171">
        <v>0</v>
      </c>
      <c r="J1175" s="171">
        <v>0</v>
      </c>
      <c r="K1175" s="171">
        <v>0</v>
      </c>
      <c r="L1175" s="171">
        <v>0</v>
      </c>
      <c r="M1175" s="171">
        <v>0</v>
      </c>
      <c r="N1175" s="171">
        <v>0</v>
      </c>
      <c r="O1175" s="171">
        <v>0</v>
      </c>
      <c r="P1175" s="171">
        <v>0</v>
      </c>
      <c r="Q1175" s="171">
        <v>0</v>
      </c>
      <c r="R1175" s="171">
        <v>0</v>
      </c>
      <c r="S1175" s="171">
        <v>0</v>
      </c>
      <c r="T1175" s="171">
        <v>0</v>
      </c>
      <c r="U1175" s="171">
        <v>0</v>
      </c>
      <c r="V1175" s="171">
        <v>0</v>
      </c>
      <c r="W1175" s="171">
        <v>0</v>
      </c>
      <c r="X1175" s="171">
        <v>0</v>
      </c>
      <c r="Y1175" s="171">
        <v>0</v>
      </c>
      <c r="Z1175" s="171">
        <v>0</v>
      </c>
      <c r="AA1175" s="171">
        <v>0</v>
      </c>
      <c r="AB1175" s="171">
        <v>0</v>
      </c>
      <c r="AC1175" s="171">
        <v>0</v>
      </c>
      <c r="AD1175" s="171">
        <v>0</v>
      </c>
      <c r="AE1175" s="171">
        <v>0</v>
      </c>
      <c r="AF1175" s="171" t="s">
        <v>310</v>
      </c>
      <c r="AG1175" s="171" t="s">
        <v>310</v>
      </c>
      <c r="AL1175"/>
    </row>
    <row r="1176" spans="1:38" s="171" customFormat="1" ht="15">
      <c r="A1176" s="171" t="s">
        <v>510</v>
      </c>
      <c r="B1176" s="171" t="s">
        <v>313</v>
      </c>
      <c r="C1176" s="171">
        <v>1078.8</v>
      </c>
      <c r="D1176" s="171">
        <v>1078.2</v>
      </c>
      <c r="E1176" s="171">
        <v>1408.9</v>
      </c>
      <c r="F1176" s="171">
        <v>1229.9000000000001</v>
      </c>
      <c r="G1176" s="171">
        <v>1172.5999999999999</v>
      </c>
      <c r="H1176" s="171">
        <v>1188.5999999999999</v>
      </c>
      <c r="I1176" s="171">
        <v>1182.3</v>
      </c>
      <c r="J1176" s="171">
        <v>1170.3</v>
      </c>
      <c r="K1176" s="171">
        <v>1243.0999999999999</v>
      </c>
      <c r="L1176" s="171">
        <v>1163.5999999999999</v>
      </c>
      <c r="M1176" s="171">
        <v>1117.5999999999999</v>
      </c>
      <c r="N1176" s="171">
        <v>1077.5999999999999</v>
      </c>
      <c r="O1176" s="171">
        <v>1073.5</v>
      </c>
      <c r="P1176" s="171">
        <v>1025.4000000000001</v>
      </c>
      <c r="Q1176" s="171">
        <v>953</v>
      </c>
      <c r="R1176" s="171">
        <v>909.9</v>
      </c>
      <c r="S1176" s="171">
        <v>938.5</v>
      </c>
      <c r="T1176" s="171">
        <v>900.2</v>
      </c>
      <c r="U1176" s="171">
        <v>902.7</v>
      </c>
      <c r="V1176" s="171">
        <v>2294.3000000000002</v>
      </c>
      <c r="W1176" s="171">
        <v>889.6</v>
      </c>
      <c r="X1176" s="171">
        <v>978.7</v>
      </c>
      <c r="Y1176" s="171">
        <v>1244.4000000000001</v>
      </c>
      <c r="Z1176" s="171">
        <v>839.9</v>
      </c>
      <c r="AA1176" s="171">
        <v>824.5</v>
      </c>
      <c r="AB1176" s="171">
        <v>823.8</v>
      </c>
      <c r="AC1176" s="171">
        <v>822.9</v>
      </c>
      <c r="AD1176" s="171">
        <v>822.6</v>
      </c>
      <c r="AE1176" s="171">
        <v>817.2</v>
      </c>
      <c r="AF1176" s="171" t="s">
        <v>310</v>
      </c>
      <c r="AG1176" s="171" t="s">
        <v>310</v>
      </c>
      <c r="AL1176"/>
    </row>
    <row r="1177" spans="1:38" s="171" customFormat="1" ht="15">
      <c r="A1177" s="171" t="s">
        <v>510</v>
      </c>
      <c r="B1177" s="171" t="s">
        <v>28</v>
      </c>
      <c r="C1177" s="171">
        <v>0</v>
      </c>
      <c r="D1177" s="171">
        <v>0</v>
      </c>
      <c r="E1177" s="171">
        <v>0</v>
      </c>
      <c r="F1177" s="171">
        <v>0</v>
      </c>
      <c r="G1177" s="171">
        <v>0</v>
      </c>
      <c r="H1177" s="171">
        <v>0</v>
      </c>
      <c r="I1177" s="171">
        <v>0</v>
      </c>
      <c r="J1177" s="171">
        <v>0</v>
      </c>
      <c r="K1177" s="171">
        <v>0</v>
      </c>
      <c r="L1177" s="171">
        <v>0</v>
      </c>
      <c r="M1177" s="171">
        <v>0</v>
      </c>
      <c r="N1177" s="171">
        <v>0</v>
      </c>
      <c r="O1177" s="171">
        <v>0</v>
      </c>
      <c r="P1177" s="171">
        <v>0</v>
      </c>
      <c r="Q1177" s="171">
        <v>0</v>
      </c>
      <c r="R1177" s="171">
        <v>0</v>
      </c>
      <c r="S1177" s="171">
        <v>0</v>
      </c>
      <c r="T1177" s="171">
        <v>0</v>
      </c>
      <c r="U1177" s="171">
        <v>0</v>
      </c>
      <c r="V1177" s="171">
        <v>0</v>
      </c>
      <c r="W1177" s="171">
        <v>0</v>
      </c>
      <c r="X1177" s="171">
        <v>0</v>
      </c>
      <c r="Y1177" s="171">
        <v>0</v>
      </c>
      <c r="Z1177" s="171">
        <v>0</v>
      </c>
      <c r="AA1177" s="171">
        <v>0</v>
      </c>
      <c r="AB1177" s="171">
        <v>0</v>
      </c>
      <c r="AC1177" s="171">
        <v>0</v>
      </c>
      <c r="AD1177" s="171">
        <v>0</v>
      </c>
      <c r="AE1177" s="171">
        <v>0</v>
      </c>
      <c r="AF1177" s="171" t="s">
        <v>310</v>
      </c>
      <c r="AG1177" s="171" t="s">
        <v>310</v>
      </c>
      <c r="AL1177"/>
    </row>
    <row r="1178" spans="1:38" s="171" customFormat="1" ht="15">
      <c r="A1178" s="171" t="s">
        <v>510</v>
      </c>
      <c r="B1178" s="171" t="s">
        <v>316</v>
      </c>
      <c r="C1178" s="171">
        <v>0</v>
      </c>
      <c r="D1178" s="171">
        <v>0</v>
      </c>
      <c r="E1178" s="171">
        <v>0</v>
      </c>
      <c r="F1178" s="171">
        <v>0</v>
      </c>
      <c r="G1178" s="171">
        <v>0</v>
      </c>
      <c r="H1178" s="171">
        <v>0</v>
      </c>
      <c r="I1178" s="171">
        <v>0</v>
      </c>
      <c r="J1178" s="171">
        <v>0</v>
      </c>
      <c r="K1178" s="171">
        <v>0</v>
      </c>
      <c r="L1178" s="171">
        <v>0</v>
      </c>
      <c r="M1178" s="171">
        <v>0</v>
      </c>
      <c r="N1178" s="171">
        <v>0</v>
      </c>
      <c r="O1178" s="171">
        <v>0</v>
      </c>
      <c r="P1178" s="171">
        <v>0</v>
      </c>
      <c r="Q1178" s="171">
        <v>0</v>
      </c>
      <c r="R1178" s="171">
        <v>0</v>
      </c>
      <c r="S1178" s="171">
        <v>0</v>
      </c>
      <c r="T1178" s="171">
        <v>0</v>
      </c>
      <c r="U1178" s="171">
        <v>0</v>
      </c>
      <c r="V1178" s="171">
        <v>0</v>
      </c>
      <c r="W1178" s="171">
        <v>0</v>
      </c>
      <c r="X1178" s="171">
        <v>0</v>
      </c>
      <c r="Y1178" s="171">
        <v>0</v>
      </c>
      <c r="Z1178" s="171">
        <v>0</v>
      </c>
      <c r="AA1178" s="171">
        <v>0</v>
      </c>
      <c r="AB1178" s="171">
        <v>0</v>
      </c>
      <c r="AC1178" s="171">
        <v>0</v>
      </c>
      <c r="AD1178" s="171">
        <v>0</v>
      </c>
      <c r="AE1178" s="171">
        <v>0</v>
      </c>
      <c r="AF1178" s="171" t="s">
        <v>310</v>
      </c>
      <c r="AG1178" s="171" t="s">
        <v>310</v>
      </c>
      <c r="AL1178"/>
    </row>
    <row r="1179" spans="1:38" s="171" customFormat="1" ht="15">
      <c r="A1179" s="171" t="s">
        <v>510</v>
      </c>
      <c r="B1179" s="171" t="s">
        <v>318</v>
      </c>
      <c r="C1179" s="171">
        <v>0</v>
      </c>
      <c r="D1179" s="171">
        <v>0</v>
      </c>
      <c r="E1179" s="171">
        <v>0</v>
      </c>
      <c r="F1179" s="171">
        <v>0</v>
      </c>
      <c r="G1179" s="171">
        <v>0</v>
      </c>
      <c r="H1179" s="171">
        <v>0</v>
      </c>
      <c r="I1179" s="171">
        <v>0</v>
      </c>
      <c r="J1179" s="171">
        <v>0</v>
      </c>
      <c r="K1179" s="171">
        <v>0</v>
      </c>
      <c r="L1179" s="171">
        <v>0</v>
      </c>
      <c r="M1179" s="171">
        <v>0</v>
      </c>
      <c r="N1179" s="171">
        <v>0</v>
      </c>
      <c r="O1179" s="171">
        <v>0</v>
      </c>
      <c r="P1179" s="171">
        <v>0</v>
      </c>
      <c r="Q1179" s="171">
        <v>0</v>
      </c>
      <c r="R1179" s="171">
        <v>0</v>
      </c>
      <c r="S1179" s="171">
        <v>0</v>
      </c>
      <c r="T1179" s="171">
        <v>0</v>
      </c>
      <c r="U1179" s="171">
        <v>0</v>
      </c>
      <c r="V1179" s="171">
        <v>0</v>
      </c>
      <c r="W1179" s="171">
        <v>0</v>
      </c>
      <c r="X1179" s="171">
        <v>0</v>
      </c>
      <c r="Y1179" s="171">
        <v>0</v>
      </c>
      <c r="Z1179" s="171">
        <v>0</v>
      </c>
      <c r="AA1179" s="171">
        <v>0</v>
      </c>
      <c r="AB1179" s="171">
        <v>0</v>
      </c>
      <c r="AC1179" s="171">
        <v>0</v>
      </c>
      <c r="AD1179" s="171">
        <v>0</v>
      </c>
      <c r="AE1179" s="171">
        <v>0</v>
      </c>
      <c r="AF1179" s="171" t="s">
        <v>310</v>
      </c>
      <c r="AG1179" s="171" t="s">
        <v>310</v>
      </c>
      <c r="AL1179"/>
    </row>
    <row r="1180" spans="1:38" s="171" customFormat="1" ht="15">
      <c r="A1180" s="171" t="s">
        <v>511</v>
      </c>
      <c r="B1180" s="171" t="s">
        <v>309</v>
      </c>
      <c r="C1180" s="171">
        <v>1043.0999999999999</v>
      </c>
      <c r="D1180" s="171">
        <v>1050.2</v>
      </c>
      <c r="E1180" s="171">
        <v>1407.6</v>
      </c>
      <c r="F1180" s="171">
        <v>986.7</v>
      </c>
      <c r="G1180" s="171">
        <v>959</v>
      </c>
      <c r="H1180" s="171">
        <v>978.4</v>
      </c>
      <c r="I1180" s="171">
        <v>916</v>
      </c>
      <c r="J1180" s="171">
        <v>921.8</v>
      </c>
      <c r="K1180" s="171">
        <v>947.3</v>
      </c>
      <c r="L1180" s="171">
        <v>909.3</v>
      </c>
      <c r="M1180" s="171">
        <v>872.7</v>
      </c>
      <c r="N1180" s="171">
        <v>901.6</v>
      </c>
      <c r="O1180" s="171">
        <v>944.2</v>
      </c>
      <c r="P1180" s="171">
        <v>1058.3</v>
      </c>
      <c r="Q1180" s="171">
        <v>1047.0999999999999</v>
      </c>
      <c r="R1180" s="171">
        <v>1109.8</v>
      </c>
      <c r="S1180" s="171">
        <v>1131</v>
      </c>
      <c r="T1180" s="171">
        <v>1126.5999999999999</v>
      </c>
      <c r="U1180" s="171">
        <v>1053.5</v>
      </c>
      <c r="V1180" s="171">
        <v>2761.3</v>
      </c>
      <c r="W1180" s="171">
        <v>792.2</v>
      </c>
      <c r="X1180" s="171">
        <v>884.3</v>
      </c>
      <c r="Y1180" s="171">
        <v>1060.2</v>
      </c>
      <c r="Z1180" s="171">
        <v>644.4</v>
      </c>
      <c r="AA1180" s="171">
        <v>662.5</v>
      </c>
      <c r="AB1180" s="171">
        <v>669.1</v>
      </c>
      <c r="AC1180" s="171">
        <v>642.70000000000005</v>
      </c>
      <c r="AD1180" s="171">
        <v>620.29999999999995</v>
      </c>
      <c r="AE1180" s="171">
        <v>595.20000000000005</v>
      </c>
      <c r="AF1180" s="171" t="s">
        <v>310</v>
      </c>
      <c r="AG1180" s="171" t="s">
        <v>310</v>
      </c>
      <c r="AL1180"/>
    </row>
    <row r="1181" spans="1:38" s="171" customFormat="1" ht="15">
      <c r="A1181" s="171" t="s">
        <v>511</v>
      </c>
      <c r="B1181" s="171" t="s">
        <v>311</v>
      </c>
      <c r="C1181" s="171">
        <v>0</v>
      </c>
      <c r="D1181" s="171">
        <v>0</v>
      </c>
      <c r="E1181" s="171">
        <v>0</v>
      </c>
      <c r="F1181" s="171">
        <v>0</v>
      </c>
      <c r="G1181" s="171">
        <v>0</v>
      </c>
      <c r="H1181" s="171">
        <v>0</v>
      </c>
      <c r="I1181" s="171">
        <v>0</v>
      </c>
      <c r="J1181" s="171">
        <v>0</v>
      </c>
      <c r="K1181" s="171">
        <v>0</v>
      </c>
      <c r="L1181" s="171">
        <v>0</v>
      </c>
      <c r="M1181" s="171">
        <v>0</v>
      </c>
      <c r="N1181" s="171">
        <v>0</v>
      </c>
      <c r="O1181" s="171">
        <v>0</v>
      </c>
      <c r="P1181" s="171">
        <v>0</v>
      </c>
      <c r="Q1181" s="171">
        <v>0</v>
      </c>
      <c r="R1181" s="171">
        <v>0</v>
      </c>
      <c r="S1181" s="171">
        <v>0</v>
      </c>
      <c r="T1181" s="171">
        <v>0</v>
      </c>
      <c r="U1181" s="171">
        <v>0</v>
      </c>
      <c r="V1181" s="171">
        <v>0</v>
      </c>
      <c r="W1181" s="171">
        <v>0</v>
      </c>
      <c r="X1181" s="171">
        <v>0</v>
      </c>
      <c r="Y1181" s="171">
        <v>0</v>
      </c>
      <c r="Z1181" s="171">
        <v>0</v>
      </c>
      <c r="AA1181" s="171">
        <v>0</v>
      </c>
      <c r="AB1181" s="171">
        <v>0</v>
      </c>
      <c r="AC1181" s="171">
        <v>0</v>
      </c>
      <c r="AD1181" s="171">
        <v>0</v>
      </c>
      <c r="AE1181" s="171">
        <v>0</v>
      </c>
      <c r="AF1181" s="171" t="s">
        <v>310</v>
      </c>
      <c r="AG1181" s="171" t="s">
        <v>310</v>
      </c>
      <c r="AL1181"/>
    </row>
    <row r="1182" spans="1:38" s="171" customFormat="1" ht="15">
      <c r="A1182" s="171" t="s">
        <v>511</v>
      </c>
      <c r="B1182" s="171" t="s">
        <v>313</v>
      </c>
      <c r="C1182" s="171">
        <v>1043.0999999999999</v>
      </c>
      <c r="D1182" s="171">
        <v>1050.2</v>
      </c>
      <c r="E1182" s="171">
        <v>1407.6</v>
      </c>
      <c r="F1182" s="171">
        <v>986.7</v>
      </c>
      <c r="G1182" s="171">
        <v>959</v>
      </c>
      <c r="H1182" s="171">
        <v>978.4</v>
      </c>
      <c r="I1182" s="171">
        <v>916</v>
      </c>
      <c r="J1182" s="171">
        <v>921.8</v>
      </c>
      <c r="K1182" s="171">
        <v>947.3</v>
      </c>
      <c r="L1182" s="171">
        <v>909.3</v>
      </c>
      <c r="M1182" s="171">
        <v>872.7</v>
      </c>
      <c r="N1182" s="171">
        <v>901.6</v>
      </c>
      <c r="O1182" s="171">
        <v>944.2</v>
      </c>
      <c r="P1182" s="171">
        <v>1058.3</v>
      </c>
      <c r="Q1182" s="171">
        <v>1047.0999999999999</v>
      </c>
      <c r="R1182" s="171">
        <v>1109.8</v>
      </c>
      <c r="S1182" s="171">
        <v>1131</v>
      </c>
      <c r="T1182" s="171">
        <v>1126.5999999999999</v>
      </c>
      <c r="U1182" s="171">
        <v>1053.5</v>
      </c>
      <c r="V1182" s="171">
        <v>2761.3</v>
      </c>
      <c r="W1182" s="171">
        <v>893.4</v>
      </c>
      <c r="X1182" s="171">
        <v>1006.1</v>
      </c>
      <c r="Y1182" s="171">
        <v>1246</v>
      </c>
      <c r="Z1182" s="171">
        <v>757.3</v>
      </c>
      <c r="AA1182" s="171">
        <v>780.3</v>
      </c>
      <c r="AB1182" s="171">
        <v>785.8</v>
      </c>
      <c r="AC1182" s="171">
        <v>758.8</v>
      </c>
      <c r="AD1182" s="171">
        <v>727.2</v>
      </c>
      <c r="AE1182" s="171">
        <v>724</v>
      </c>
      <c r="AF1182" s="171" t="s">
        <v>310</v>
      </c>
      <c r="AG1182" s="171" t="s">
        <v>310</v>
      </c>
      <c r="AL1182"/>
    </row>
    <row r="1183" spans="1:38" s="171" customFormat="1" ht="15">
      <c r="A1183" s="171" t="s">
        <v>511</v>
      </c>
      <c r="B1183" s="171" t="s">
        <v>28</v>
      </c>
      <c r="C1183" s="171">
        <v>0</v>
      </c>
      <c r="D1183" s="171">
        <v>0</v>
      </c>
      <c r="E1183" s="171">
        <v>0</v>
      </c>
      <c r="F1183" s="171">
        <v>0</v>
      </c>
      <c r="G1183" s="171">
        <v>0</v>
      </c>
      <c r="H1183" s="171">
        <v>0</v>
      </c>
      <c r="I1183" s="171">
        <v>0</v>
      </c>
      <c r="J1183" s="171">
        <v>0</v>
      </c>
      <c r="K1183" s="171">
        <v>0</v>
      </c>
      <c r="L1183" s="171">
        <v>0</v>
      </c>
      <c r="M1183" s="171">
        <v>0</v>
      </c>
      <c r="N1183" s="171">
        <v>0</v>
      </c>
      <c r="O1183" s="171">
        <v>0</v>
      </c>
      <c r="P1183" s="171">
        <v>0</v>
      </c>
      <c r="Q1183" s="171">
        <v>0</v>
      </c>
      <c r="R1183" s="171">
        <v>0</v>
      </c>
      <c r="S1183" s="171">
        <v>0</v>
      </c>
      <c r="T1183" s="171">
        <v>0</v>
      </c>
      <c r="U1183" s="171">
        <v>0</v>
      </c>
      <c r="V1183" s="171">
        <v>0</v>
      </c>
      <c r="W1183" s="171">
        <v>0</v>
      </c>
      <c r="X1183" s="171">
        <v>0</v>
      </c>
      <c r="Y1183" s="171">
        <v>0</v>
      </c>
      <c r="Z1183" s="171">
        <v>0</v>
      </c>
      <c r="AA1183" s="171">
        <v>0</v>
      </c>
      <c r="AB1183" s="171">
        <v>0</v>
      </c>
      <c r="AC1183" s="171">
        <v>0</v>
      </c>
      <c r="AD1183" s="171">
        <v>0</v>
      </c>
      <c r="AE1183" s="171">
        <v>0</v>
      </c>
      <c r="AF1183" s="171" t="s">
        <v>310</v>
      </c>
      <c r="AG1183" s="171" t="s">
        <v>310</v>
      </c>
      <c r="AL1183"/>
    </row>
    <row r="1184" spans="1:38" s="171" customFormat="1" ht="15">
      <c r="A1184" s="171" t="s">
        <v>511</v>
      </c>
      <c r="B1184" s="171" t="s">
        <v>316</v>
      </c>
      <c r="C1184" s="171">
        <v>0</v>
      </c>
      <c r="D1184" s="171">
        <v>0</v>
      </c>
      <c r="E1184" s="171">
        <v>0</v>
      </c>
      <c r="F1184" s="171">
        <v>0</v>
      </c>
      <c r="G1184" s="171">
        <v>0</v>
      </c>
      <c r="H1184" s="171">
        <v>0</v>
      </c>
      <c r="I1184" s="171">
        <v>0</v>
      </c>
      <c r="J1184" s="171">
        <v>0</v>
      </c>
      <c r="K1184" s="171">
        <v>0</v>
      </c>
      <c r="L1184" s="171">
        <v>0</v>
      </c>
      <c r="M1184" s="171">
        <v>0</v>
      </c>
      <c r="N1184" s="171">
        <v>0</v>
      </c>
      <c r="O1184" s="171">
        <v>0</v>
      </c>
      <c r="P1184" s="171">
        <v>0</v>
      </c>
      <c r="Q1184" s="171">
        <v>0</v>
      </c>
      <c r="R1184" s="171">
        <v>0</v>
      </c>
      <c r="S1184" s="171">
        <v>0</v>
      </c>
      <c r="T1184" s="171">
        <v>0</v>
      </c>
      <c r="U1184" s="171">
        <v>0</v>
      </c>
      <c r="V1184" s="171">
        <v>0</v>
      </c>
      <c r="W1184" s="171">
        <v>0</v>
      </c>
      <c r="X1184" s="171">
        <v>0</v>
      </c>
      <c r="Y1184" s="171">
        <v>0</v>
      </c>
      <c r="Z1184" s="171">
        <v>0</v>
      </c>
      <c r="AA1184" s="171">
        <v>0</v>
      </c>
      <c r="AB1184" s="171">
        <v>0</v>
      </c>
      <c r="AC1184" s="171">
        <v>0</v>
      </c>
      <c r="AD1184" s="171">
        <v>0</v>
      </c>
      <c r="AE1184" s="171">
        <v>0</v>
      </c>
      <c r="AF1184" s="171" t="s">
        <v>310</v>
      </c>
      <c r="AG1184" s="171" t="s">
        <v>310</v>
      </c>
      <c r="AL1184"/>
    </row>
    <row r="1185" spans="1:38" s="171" customFormat="1" ht="15">
      <c r="A1185" s="171" t="s">
        <v>511</v>
      </c>
      <c r="B1185" s="171" t="s">
        <v>318</v>
      </c>
      <c r="C1185" s="171">
        <v>0</v>
      </c>
      <c r="D1185" s="171">
        <v>0</v>
      </c>
      <c r="E1185" s="171">
        <v>0</v>
      </c>
      <c r="F1185" s="171">
        <v>0</v>
      </c>
      <c r="G1185" s="171">
        <v>0</v>
      </c>
      <c r="H1185" s="171">
        <v>0</v>
      </c>
      <c r="I1185" s="171">
        <v>0</v>
      </c>
      <c r="J1185" s="171">
        <v>0</v>
      </c>
      <c r="K1185" s="171">
        <v>0</v>
      </c>
      <c r="L1185" s="171">
        <v>0</v>
      </c>
      <c r="M1185" s="171">
        <v>0</v>
      </c>
      <c r="N1185" s="171">
        <v>0</v>
      </c>
      <c r="O1185" s="171">
        <v>0</v>
      </c>
      <c r="P1185" s="171">
        <v>0</v>
      </c>
      <c r="Q1185" s="171">
        <v>0</v>
      </c>
      <c r="R1185" s="171">
        <v>0</v>
      </c>
      <c r="S1185" s="171">
        <v>0</v>
      </c>
      <c r="T1185" s="171">
        <v>0</v>
      </c>
      <c r="U1185" s="171">
        <v>0</v>
      </c>
      <c r="V1185" s="171">
        <v>0</v>
      </c>
      <c r="W1185" s="171">
        <v>0</v>
      </c>
      <c r="X1185" s="171">
        <v>0</v>
      </c>
      <c r="Y1185" s="171">
        <v>0</v>
      </c>
      <c r="Z1185" s="171">
        <v>0</v>
      </c>
      <c r="AA1185" s="171">
        <v>0</v>
      </c>
      <c r="AB1185" s="171">
        <v>0</v>
      </c>
      <c r="AC1185" s="171">
        <v>0</v>
      </c>
      <c r="AD1185" s="171">
        <v>0</v>
      </c>
      <c r="AE1185" s="171">
        <v>0</v>
      </c>
      <c r="AF1185" s="171" t="s">
        <v>310</v>
      </c>
      <c r="AG1185" s="171" t="s">
        <v>310</v>
      </c>
      <c r="AL1185"/>
    </row>
    <row r="1186" spans="1:38" s="171" customFormat="1" ht="15">
      <c r="A1186" s="171" t="s">
        <v>512</v>
      </c>
      <c r="B1186" s="171" t="s">
        <v>309</v>
      </c>
      <c r="C1186" s="171">
        <v>880.9</v>
      </c>
      <c r="D1186" s="171">
        <v>766.1</v>
      </c>
      <c r="E1186" s="171">
        <v>1042.9000000000001</v>
      </c>
      <c r="F1186" s="171">
        <v>841</v>
      </c>
      <c r="G1186" s="171">
        <v>793.7</v>
      </c>
      <c r="H1186" s="171">
        <v>796.6</v>
      </c>
      <c r="I1186" s="171">
        <v>739.9</v>
      </c>
      <c r="J1186" s="171">
        <v>794.1</v>
      </c>
      <c r="K1186" s="171">
        <v>813.4</v>
      </c>
      <c r="L1186" s="171">
        <v>781.6</v>
      </c>
      <c r="M1186" s="171">
        <v>711.3</v>
      </c>
      <c r="N1186" s="171">
        <v>720</v>
      </c>
      <c r="O1186" s="171">
        <v>755</v>
      </c>
      <c r="P1186" s="171">
        <v>739.1</v>
      </c>
      <c r="Q1186" s="171">
        <v>714.5</v>
      </c>
      <c r="R1186" s="171">
        <v>675.1</v>
      </c>
      <c r="S1186" s="171">
        <v>699</v>
      </c>
      <c r="T1186" s="171">
        <v>680.4</v>
      </c>
      <c r="U1186" s="171">
        <v>724</v>
      </c>
      <c r="V1186" s="171">
        <v>1992.7</v>
      </c>
      <c r="W1186" s="171">
        <v>662.9</v>
      </c>
      <c r="X1186" s="171">
        <v>727.4</v>
      </c>
      <c r="Y1186" s="171">
        <v>902.8</v>
      </c>
      <c r="Z1186" s="171">
        <v>598.9</v>
      </c>
      <c r="AA1186" s="171">
        <v>633</v>
      </c>
      <c r="AB1186" s="171">
        <v>632.9</v>
      </c>
      <c r="AC1186" s="171">
        <v>632</v>
      </c>
      <c r="AD1186" s="171">
        <v>631.5</v>
      </c>
      <c r="AE1186" s="171">
        <v>606.79999999999995</v>
      </c>
      <c r="AF1186" s="171" t="s">
        <v>310</v>
      </c>
      <c r="AG1186" s="171" t="s">
        <v>310</v>
      </c>
      <c r="AL1186"/>
    </row>
    <row r="1187" spans="1:38" s="171" customFormat="1" ht="15">
      <c r="A1187" s="171" t="s">
        <v>512</v>
      </c>
      <c r="B1187" s="171" t="s">
        <v>311</v>
      </c>
      <c r="C1187" s="171">
        <v>0</v>
      </c>
      <c r="D1187" s="171">
        <v>0</v>
      </c>
      <c r="E1187" s="171">
        <v>0</v>
      </c>
      <c r="F1187" s="171">
        <v>0</v>
      </c>
      <c r="G1187" s="171">
        <v>0</v>
      </c>
      <c r="H1187" s="171">
        <v>0</v>
      </c>
      <c r="I1187" s="171">
        <v>0</v>
      </c>
      <c r="J1187" s="171">
        <v>0</v>
      </c>
      <c r="K1187" s="171">
        <v>0</v>
      </c>
      <c r="L1187" s="171">
        <v>0</v>
      </c>
      <c r="M1187" s="171">
        <v>0</v>
      </c>
      <c r="N1187" s="171">
        <v>0</v>
      </c>
      <c r="O1187" s="171">
        <v>0</v>
      </c>
      <c r="P1187" s="171">
        <v>0</v>
      </c>
      <c r="Q1187" s="171">
        <v>0</v>
      </c>
      <c r="R1187" s="171">
        <v>0</v>
      </c>
      <c r="S1187" s="171">
        <v>0</v>
      </c>
      <c r="T1187" s="171">
        <v>0</v>
      </c>
      <c r="U1187" s="171">
        <v>0</v>
      </c>
      <c r="V1187" s="171">
        <v>0</v>
      </c>
      <c r="W1187" s="171">
        <v>0</v>
      </c>
      <c r="X1187" s="171">
        <v>0</v>
      </c>
      <c r="Y1187" s="171">
        <v>0</v>
      </c>
      <c r="Z1187" s="171">
        <v>0</v>
      </c>
      <c r="AA1187" s="171">
        <v>0</v>
      </c>
      <c r="AB1187" s="171">
        <v>0</v>
      </c>
      <c r="AC1187" s="171">
        <v>0</v>
      </c>
      <c r="AD1187" s="171">
        <v>0</v>
      </c>
      <c r="AE1187" s="171">
        <v>0</v>
      </c>
      <c r="AF1187" s="171" t="s">
        <v>310</v>
      </c>
      <c r="AG1187" s="171" t="s">
        <v>310</v>
      </c>
      <c r="AL1187"/>
    </row>
    <row r="1188" spans="1:38" s="171" customFormat="1" ht="15">
      <c r="A1188" s="171" t="s">
        <v>512</v>
      </c>
      <c r="B1188" s="171" t="s">
        <v>313</v>
      </c>
      <c r="C1188" s="171">
        <v>880.9</v>
      </c>
      <c r="D1188" s="171">
        <v>766.1</v>
      </c>
      <c r="E1188" s="171">
        <v>1042.9000000000001</v>
      </c>
      <c r="F1188" s="171">
        <v>841</v>
      </c>
      <c r="G1188" s="171">
        <v>793.7</v>
      </c>
      <c r="H1188" s="171">
        <v>796.6</v>
      </c>
      <c r="I1188" s="171">
        <v>739.9</v>
      </c>
      <c r="J1188" s="171">
        <v>794.1</v>
      </c>
      <c r="K1188" s="171">
        <v>813.4</v>
      </c>
      <c r="L1188" s="171">
        <v>781.6</v>
      </c>
      <c r="M1188" s="171">
        <v>711.3</v>
      </c>
      <c r="N1188" s="171">
        <v>720</v>
      </c>
      <c r="O1188" s="171">
        <v>755</v>
      </c>
      <c r="P1188" s="171">
        <v>739.1</v>
      </c>
      <c r="Q1188" s="171">
        <v>714.5</v>
      </c>
      <c r="R1188" s="171">
        <v>675.1</v>
      </c>
      <c r="S1188" s="171">
        <v>699</v>
      </c>
      <c r="T1188" s="171">
        <v>680.4</v>
      </c>
      <c r="U1188" s="171">
        <v>724</v>
      </c>
      <c r="V1188" s="171">
        <v>1992.7</v>
      </c>
      <c r="W1188" s="171">
        <v>662.9</v>
      </c>
      <c r="X1188" s="171">
        <v>727.4</v>
      </c>
      <c r="Y1188" s="171">
        <v>902.8</v>
      </c>
      <c r="Z1188" s="171">
        <v>598.9</v>
      </c>
      <c r="AA1188" s="171">
        <v>633</v>
      </c>
      <c r="AB1188" s="171">
        <v>632.9</v>
      </c>
      <c r="AC1188" s="171">
        <v>632</v>
      </c>
      <c r="AD1188" s="171">
        <v>631.5</v>
      </c>
      <c r="AE1188" s="171">
        <v>606.79999999999995</v>
      </c>
      <c r="AF1188" s="171" t="s">
        <v>310</v>
      </c>
      <c r="AG1188" s="171" t="s">
        <v>310</v>
      </c>
      <c r="AL1188"/>
    </row>
    <row r="1189" spans="1:38" s="171" customFormat="1" ht="15">
      <c r="A1189" s="171" t="s">
        <v>512</v>
      </c>
      <c r="B1189" s="171" t="s">
        <v>28</v>
      </c>
      <c r="C1189" s="171">
        <v>0</v>
      </c>
      <c r="D1189" s="171">
        <v>0</v>
      </c>
      <c r="E1189" s="171">
        <v>0</v>
      </c>
      <c r="F1189" s="171">
        <v>0</v>
      </c>
      <c r="G1189" s="171">
        <v>0</v>
      </c>
      <c r="H1189" s="171">
        <v>0</v>
      </c>
      <c r="I1189" s="171">
        <v>0</v>
      </c>
      <c r="J1189" s="171">
        <v>0</v>
      </c>
      <c r="K1189" s="171">
        <v>0</v>
      </c>
      <c r="L1189" s="171">
        <v>0</v>
      </c>
      <c r="M1189" s="171">
        <v>0</v>
      </c>
      <c r="N1189" s="171">
        <v>0</v>
      </c>
      <c r="O1189" s="171">
        <v>0</v>
      </c>
      <c r="P1189" s="171">
        <v>0</v>
      </c>
      <c r="Q1189" s="171">
        <v>0</v>
      </c>
      <c r="R1189" s="171">
        <v>0</v>
      </c>
      <c r="S1189" s="171">
        <v>0</v>
      </c>
      <c r="T1189" s="171">
        <v>0</v>
      </c>
      <c r="U1189" s="171">
        <v>0</v>
      </c>
      <c r="V1189" s="171">
        <v>0</v>
      </c>
      <c r="W1189" s="171">
        <v>0</v>
      </c>
      <c r="X1189" s="171">
        <v>0</v>
      </c>
      <c r="Y1189" s="171">
        <v>0</v>
      </c>
      <c r="Z1189" s="171">
        <v>0</v>
      </c>
      <c r="AA1189" s="171">
        <v>0</v>
      </c>
      <c r="AB1189" s="171">
        <v>0</v>
      </c>
      <c r="AC1189" s="171">
        <v>0</v>
      </c>
      <c r="AD1189" s="171">
        <v>0</v>
      </c>
      <c r="AE1189" s="171">
        <v>0</v>
      </c>
      <c r="AF1189" s="171" t="s">
        <v>310</v>
      </c>
      <c r="AG1189" s="171" t="s">
        <v>310</v>
      </c>
      <c r="AL1189"/>
    </row>
    <row r="1190" spans="1:38" s="171" customFormat="1" ht="15">
      <c r="A1190" s="171" t="s">
        <v>512</v>
      </c>
      <c r="B1190" s="171" t="s">
        <v>316</v>
      </c>
      <c r="C1190" s="171">
        <v>0</v>
      </c>
      <c r="D1190" s="171">
        <v>0</v>
      </c>
      <c r="E1190" s="171">
        <v>0</v>
      </c>
      <c r="F1190" s="171">
        <v>0</v>
      </c>
      <c r="G1190" s="171">
        <v>0</v>
      </c>
      <c r="H1190" s="171">
        <v>0</v>
      </c>
      <c r="I1190" s="171">
        <v>0</v>
      </c>
      <c r="J1190" s="171">
        <v>0</v>
      </c>
      <c r="K1190" s="171">
        <v>0</v>
      </c>
      <c r="L1190" s="171">
        <v>0</v>
      </c>
      <c r="M1190" s="171">
        <v>0</v>
      </c>
      <c r="N1190" s="171">
        <v>0</v>
      </c>
      <c r="O1190" s="171">
        <v>0</v>
      </c>
      <c r="P1190" s="171">
        <v>0</v>
      </c>
      <c r="Q1190" s="171">
        <v>0</v>
      </c>
      <c r="R1190" s="171">
        <v>0</v>
      </c>
      <c r="S1190" s="171">
        <v>0</v>
      </c>
      <c r="T1190" s="171">
        <v>0</v>
      </c>
      <c r="U1190" s="171">
        <v>0</v>
      </c>
      <c r="V1190" s="171">
        <v>0</v>
      </c>
      <c r="W1190" s="171">
        <v>0</v>
      </c>
      <c r="X1190" s="171">
        <v>0</v>
      </c>
      <c r="Y1190" s="171">
        <v>0</v>
      </c>
      <c r="Z1190" s="171">
        <v>0</v>
      </c>
      <c r="AA1190" s="171">
        <v>0</v>
      </c>
      <c r="AB1190" s="171">
        <v>0</v>
      </c>
      <c r="AC1190" s="171">
        <v>0</v>
      </c>
      <c r="AD1190" s="171">
        <v>0</v>
      </c>
      <c r="AE1190" s="171">
        <v>0</v>
      </c>
      <c r="AF1190" s="171" t="s">
        <v>310</v>
      </c>
      <c r="AG1190" s="171" t="s">
        <v>310</v>
      </c>
      <c r="AL1190"/>
    </row>
    <row r="1191" spans="1:38" s="171" customFormat="1" ht="15">
      <c r="A1191" s="171" t="s">
        <v>512</v>
      </c>
      <c r="B1191" s="171" t="s">
        <v>318</v>
      </c>
      <c r="C1191" s="171">
        <v>0</v>
      </c>
      <c r="D1191" s="171">
        <v>0</v>
      </c>
      <c r="E1191" s="171">
        <v>0</v>
      </c>
      <c r="F1191" s="171">
        <v>0</v>
      </c>
      <c r="G1191" s="171">
        <v>0</v>
      </c>
      <c r="H1191" s="171">
        <v>0</v>
      </c>
      <c r="I1191" s="171">
        <v>0</v>
      </c>
      <c r="J1191" s="171">
        <v>0</v>
      </c>
      <c r="K1191" s="171">
        <v>0</v>
      </c>
      <c r="L1191" s="171">
        <v>0</v>
      </c>
      <c r="M1191" s="171">
        <v>0</v>
      </c>
      <c r="N1191" s="171">
        <v>0</v>
      </c>
      <c r="O1191" s="171">
        <v>0</v>
      </c>
      <c r="P1191" s="171">
        <v>0</v>
      </c>
      <c r="Q1191" s="171">
        <v>0</v>
      </c>
      <c r="R1191" s="171">
        <v>0</v>
      </c>
      <c r="S1191" s="171">
        <v>0</v>
      </c>
      <c r="T1191" s="171">
        <v>0</v>
      </c>
      <c r="U1191" s="171">
        <v>0</v>
      </c>
      <c r="V1191" s="171">
        <v>0</v>
      </c>
      <c r="W1191" s="171">
        <v>0</v>
      </c>
      <c r="X1191" s="171">
        <v>0</v>
      </c>
      <c r="Y1191" s="171">
        <v>0</v>
      </c>
      <c r="Z1191" s="171">
        <v>0</v>
      </c>
      <c r="AA1191" s="171">
        <v>0</v>
      </c>
      <c r="AB1191" s="171">
        <v>0</v>
      </c>
      <c r="AC1191" s="171">
        <v>0</v>
      </c>
      <c r="AD1191" s="171">
        <v>0</v>
      </c>
      <c r="AE1191" s="171">
        <v>0</v>
      </c>
      <c r="AF1191" s="171" t="s">
        <v>310</v>
      </c>
      <c r="AG1191" s="171" t="s">
        <v>310</v>
      </c>
      <c r="AL1191"/>
    </row>
    <row r="1192" spans="1:38" s="171" customFormat="1" ht="15">
      <c r="A1192" s="171" t="s">
        <v>513</v>
      </c>
      <c r="B1192" s="171" t="s">
        <v>309</v>
      </c>
      <c r="C1192" s="171">
        <v>937.5</v>
      </c>
      <c r="D1192" s="171">
        <v>838.5</v>
      </c>
      <c r="E1192" s="171">
        <v>1060.7</v>
      </c>
      <c r="F1192" s="171">
        <v>950.1</v>
      </c>
      <c r="G1192" s="171">
        <v>911.4</v>
      </c>
      <c r="H1192" s="171">
        <v>937.9</v>
      </c>
      <c r="I1192" s="171">
        <v>892.8</v>
      </c>
      <c r="J1192" s="171">
        <v>870.6</v>
      </c>
      <c r="K1192" s="171">
        <v>794.9</v>
      </c>
      <c r="L1192" s="171">
        <v>777.3</v>
      </c>
      <c r="M1192" s="171">
        <v>728.1</v>
      </c>
      <c r="N1192" s="171">
        <v>771.3</v>
      </c>
      <c r="O1192" s="171">
        <v>754</v>
      </c>
      <c r="P1192" s="171">
        <v>758.6</v>
      </c>
      <c r="Q1192" s="171">
        <v>726.3</v>
      </c>
      <c r="R1192" s="171">
        <v>682.1</v>
      </c>
      <c r="S1192" s="171">
        <v>694.5</v>
      </c>
      <c r="T1192" s="171">
        <v>699.6</v>
      </c>
      <c r="U1192" s="171">
        <v>882.2</v>
      </c>
      <c r="V1192" s="171">
        <v>2475.4</v>
      </c>
      <c r="W1192" s="171">
        <v>771.9</v>
      </c>
      <c r="X1192" s="171">
        <v>899.8</v>
      </c>
      <c r="Y1192" s="171">
        <v>1036.5999999999999</v>
      </c>
      <c r="Z1192" s="171">
        <v>778.4</v>
      </c>
      <c r="AA1192" s="171">
        <v>601.70000000000005</v>
      </c>
      <c r="AB1192" s="171">
        <v>614.1</v>
      </c>
      <c r="AC1192" s="171">
        <v>614.20000000000005</v>
      </c>
      <c r="AD1192" s="171">
        <v>498.3</v>
      </c>
      <c r="AE1192" s="171">
        <v>546.79999999999995</v>
      </c>
      <c r="AF1192" s="171" t="s">
        <v>310</v>
      </c>
      <c r="AG1192" s="171" t="s">
        <v>310</v>
      </c>
      <c r="AL1192"/>
    </row>
    <row r="1193" spans="1:38" s="171" customFormat="1" ht="15">
      <c r="A1193" s="171" t="s">
        <v>513</v>
      </c>
      <c r="B1193" s="171" t="s">
        <v>311</v>
      </c>
      <c r="C1193" s="171">
        <v>0</v>
      </c>
      <c r="D1193" s="171">
        <v>0</v>
      </c>
      <c r="E1193" s="171">
        <v>0</v>
      </c>
      <c r="F1193" s="171">
        <v>0</v>
      </c>
      <c r="G1193" s="171">
        <v>0</v>
      </c>
      <c r="H1193" s="171">
        <v>0</v>
      </c>
      <c r="I1193" s="171">
        <v>0</v>
      </c>
      <c r="J1193" s="171">
        <v>0</v>
      </c>
      <c r="K1193" s="171">
        <v>0</v>
      </c>
      <c r="L1193" s="171">
        <v>0</v>
      </c>
      <c r="M1193" s="171">
        <v>0</v>
      </c>
      <c r="N1193" s="171">
        <v>0</v>
      </c>
      <c r="O1193" s="171">
        <v>0</v>
      </c>
      <c r="P1193" s="171">
        <v>0</v>
      </c>
      <c r="Q1193" s="171">
        <v>0</v>
      </c>
      <c r="R1193" s="171">
        <v>0</v>
      </c>
      <c r="S1193" s="171">
        <v>0</v>
      </c>
      <c r="T1193" s="171">
        <v>0</v>
      </c>
      <c r="U1193" s="171">
        <v>0</v>
      </c>
      <c r="V1193" s="171">
        <v>0</v>
      </c>
      <c r="W1193" s="171">
        <v>0</v>
      </c>
      <c r="X1193" s="171">
        <v>0</v>
      </c>
      <c r="Y1193" s="171">
        <v>0</v>
      </c>
      <c r="Z1193" s="171">
        <v>0</v>
      </c>
      <c r="AA1193" s="171">
        <v>0</v>
      </c>
      <c r="AB1193" s="171">
        <v>0</v>
      </c>
      <c r="AC1193" s="171">
        <v>0</v>
      </c>
      <c r="AD1193" s="171">
        <v>0</v>
      </c>
      <c r="AE1193" s="171">
        <v>0</v>
      </c>
      <c r="AF1193" s="171" t="s">
        <v>310</v>
      </c>
      <c r="AG1193" s="171" t="s">
        <v>310</v>
      </c>
      <c r="AL1193"/>
    </row>
    <row r="1194" spans="1:38" s="171" customFormat="1" ht="15">
      <c r="A1194" s="171" t="s">
        <v>513</v>
      </c>
      <c r="B1194" s="171" t="s">
        <v>313</v>
      </c>
      <c r="C1194" s="171">
        <v>951.1</v>
      </c>
      <c r="D1194" s="171">
        <v>850.6</v>
      </c>
      <c r="E1194" s="171">
        <v>1085.7</v>
      </c>
      <c r="F1194" s="171">
        <v>968.3</v>
      </c>
      <c r="G1194" s="171">
        <v>925.7</v>
      </c>
      <c r="H1194" s="171">
        <v>956</v>
      </c>
      <c r="I1194" s="171">
        <v>908.8</v>
      </c>
      <c r="J1194" s="171">
        <v>880.5</v>
      </c>
      <c r="K1194" s="171">
        <v>802.3</v>
      </c>
      <c r="L1194" s="171">
        <v>794.1</v>
      </c>
      <c r="M1194" s="171">
        <v>738.2</v>
      </c>
      <c r="N1194" s="171">
        <v>777.7</v>
      </c>
      <c r="O1194" s="171">
        <v>758.5</v>
      </c>
      <c r="P1194" s="171">
        <v>762.7</v>
      </c>
      <c r="Q1194" s="171">
        <v>730</v>
      </c>
      <c r="R1194" s="171">
        <v>685.7</v>
      </c>
      <c r="S1194" s="171">
        <v>700.4</v>
      </c>
      <c r="T1194" s="171">
        <v>704.4</v>
      </c>
      <c r="U1194" s="171">
        <v>886.1</v>
      </c>
      <c r="V1194" s="171">
        <v>2491.1999999999998</v>
      </c>
      <c r="W1194" s="171">
        <v>776.3</v>
      </c>
      <c r="X1194" s="171">
        <v>909.8</v>
      </c>
      <c r="Y1194" s="171">
        <v>1050.8</v>
      </c>
      <c r="Z1194" s="171">
        <v>789.2</v>
      </c>
      <c r="AA1194" s="171">
        <v>609.20000000000005</v>
      </c>
      <c r="AB1194" s="171">
        <v>628</v>
      </c>
      <c r="AC1194" s="171">
        <v>635.79999999999995</v>
      </c>
      <c r="AD1194" s="171">
        <v>523.20000000000005</v>
      </c>
      <c r="AE1194" s="171">
        <v>575</v>
      </c>
      <c r="AF1194" s="171" t="s">
        <v>310</v>
      </c>
      <c r="AG1194" s="171" t="s">
        <v>310</v>
      </c>
      <c r="AL1194"/>
    </row>
    <row r="1195" spans="1:38" s="171" customFormat="1" ht="15">
      <c r="A1195" s="171" t="s">
        <v>513</v>
      </c>
      <c r="B1195" s="171" t="s">
        <v>28</v>
      </c>
      <c r="C1195" s="171">
        <v>654</v>
      </c>
      <c r="D1195" s="171">
        <v>584</v>
      </c>
      <c r="E1195" s="171">
        <v>552.9</v>
      </c>
      <c r="F1195" s="171">
        <v>564.9</v>
      </c>
      <c r="G1195" s="171">
        <v>554.70000000000005</v>
      </c>
      <c r="H1195" s="171">
        <v>559.4</v>
      </c>
      <c r="I1195" s="171">
        <v>456.3</v>
      </c>
      <c r="J1195" s="171">
        <v>450.9</v>
      </c>
      <c r="K1195" s="171">
        <v>450.9</v>
      </c>
      <c r="L1195" s="171">
        <v>453.4</v>
      </c>
      <c r="M1195" s="171">
        <v>456.2</v>
      </c>
      <c r="N1195" s="171">
        <v>457.6</v>
      </c>
      <c r="O1195" s="171">
        <v>451</v>
      </c>
      <c r="P1195" s="171">
        <v>467.2</v>
      </c>
      <c r="Q1195" s="171">
        <v>467.3</v>
      </c>
      <c r="R1195" s="171">
        <v>437.8</v>
      </c>
      <c r="S1195" s="171">
        <v>437.9</v>
      </c>
      <c r="T1195" s="171">
        <v>442.3</v>
      </c>
      <c r="U1195" s="171">
        <v>548.9</v>
      </c>
      <c r="V1195" s="171">
        <v>558.1</v>
      </c>
      <c r="W1195" s="171">
        <v>505.7</v>
      </c>
      <c r="X1195" s="171">
        <v>533.4</v>
      </c>
      <c r="Y1195" s="171">
        <v>488.2</v>
      </c>
      <c r="Z1195" s="171">
        <v>543.4</v>
      </c>
      <c r="AA1195" s="171">
        <v>0</v>
      </c>
      <c r="AB1195" s="171">
        <v>432.4</v>
      </c>
      <c r="AC1195" s="171">
        <v>434</v>
      </c>
      <c r="AD1195" s="171">
        <v>349.1</v>
      </c>
      <c r="AE1195" s="171">
        <v>474</v>
      </c>
      <c r="AF1195" s="171" t="s">
        <v>310</v>
      </c>
      <c r="AG1195" s="171" t="s">
        <v>310</v>
      </c>
      <c r="AL1195"/>
    </row>
    <row r="1196" spans="1:38" s="171" customFormat="1" ht="15">
      <c r="A1196" s="171" t="s">
        <v>513</v>
      </c>
      <c r="B1196" s="171" t="s">
        <v>316</v>
      </c>
      <c r="C1196" s="171">
        <v>0</v>
      </c>
      <c r="D1196" s="171">
        <v>0</v>
      </c>
      <c r="E1196" s="171">
        <v>0</v>
      </c>
      <c r="F1196" s="171">
        <v>0</v>
      </c>
      <c r="G1196" s="171">
        <v>0</v>
      </c>
      <c r="H1196" s="171">
        <v>0</v>
      </c>
      <c r="I1196" s="171">
        <v>0</v>
      </c>
      <c r="J1196" s="171">
        <v>0</v>
      </c>
      <c r="K1196" s="171">
        <v>0</v>
      </c>
      <c r="L1196" s="171">
        <v>0</v>
      </c>
      <c r="M1196" s="171">
        <v>0</v>
      </c>
      <c r="N1196" s="171">
        <v>0</v>
      </c>
      <c r="O1196" s="171">
        <v>0</v>
      </c>
      <c r="P1196" s="171">
        <v>0</v>
      </c>
      <c r="Q1196" s="171">
        <v>0</v>
      </c>
      <c r="R1196" s="171">
        <v>0</v>
      </c>
      <c r="S1196" s="171">
        <v>0</v>
      </c>
      <c r="T1196" s="171">
        <v>0</v>
      </c>
      <c r="U1196" s="171">
        <v>0</v>
      </c>
      <c r="V1196" s="171">
        <v>0</v>
      </c>
      <c r="W1196" s="171">
        <v>0</v>
      </c>
      <c r="X1196" s="171">
        <v>0</v>
      </c>
      <c r="Y1196" s="171">
        <v>0</v>
      </c>
      <c r="Z1196" s="171">
        <v>0</v>
      </c>
      <c r="AA1196" s="171">
        <v>0</v>
      </c>
      <c r="AB1196" s="171">
        <v>0</v>
      </c>
      <c r="AC1196" s="171">
        <v>0</v>
      </c>
      <c r="AD1196" s="171">
        <v>0</v>
      </c>
      <c r="AE1196" s="171">
        <v>0</v>
      </c>
      <c r="AF1196" s="171" t="s">
        <v>310</v>
      </c>
      <c r="AG1196" s="171" t="s">
        <v>310</v>
      </c>
      <c r="AL1196"/>
    </row>
    <row r="1197" spans="1:38" s="171" customFormat="1" ht="15">
      <c r="A1197" s="171" t="s">
        <v>513</v>
      </c>
      <c r="B1197" s="171" t="s">
        <v>318</v>
      </c>
      <c r="C1197" s="171">
        <v>0</v>
      </c>
      <c r="D1197" s="171">
        <v>0</v>
      </c>
      <c r="E1197" s="171">
        <v>0</v>
      </c>
      <c r="F1197" s="171">
        <v>0</v>
      </c>
      <c r="G1197" s="171">
        <v>0</v>
      </c>
      <c r="H1197" s="171">
        <v>0</v>
      </c>
      <c r="I1197" s="171">
        <v>0</v>
      </c>
      <c r="J1197" s="171">
        <v>0</v>
      </c>
      <c r="K1197" s="171">
        <v>0</v>
      </c>
      <c r="L1197" s="171">
        <v>0</v>
      </c>
      <c r="M1197" s="171">
        <v>0</v>
      </c>
      <c r="N1197" s="171">
        <v>0</v>
      </c>
      <c r="O1197" s="171">
        <v>0</v>
      </c>
      <c r="P1197" s="171">
        <v>0</v>
      </c>
      <c r="Q1197" s="171">
        <v>0</v>
      </c>
      <c r="R1197" s="171">
        <v>0</v>
      </c>
      <c r="S1197" s="171">
        <v>0</v>
      </c>
      <c r="T1197" s="171">
        <v>0</v>
      </c>
      <c r="U1197" s="171">
        <v>0</v>
      </c>
      <c r="V1197" s="171">
        <v>0</v>
      </c>
      <c r="W1197" s="171">
        <v>0</v>
      </c>
      <c r="X1197" s="171">
        <v>0</v>
      </c>
      <c r="Y1197" s="171">
        <v>0</v>
      </c>
      <c r="Z1197" s="171">
        <v>0</v>
      </c>
      <c r="AA1197" s="171">
        <v>0</v>
      </c>
      <c r="AB1197" s="171">
        <v>0</v>
      </c>
      <c r="AC1197" s="171">
        <v>0</v>
      </c>
      <c r="AD1197" s="171">
        <v>0</v>
      </c>
      <c r="AE1197" s="171">
        <v>0</v>
      </c>
      <c r="AF1197" s="171" t="s">
        <v>310</v>
      </c>
      <c r="AG1197" s="171" t="s">
        <v>310</v>
      </c>
      <c r="AL1197"/>
    </row>
    <row r="1198" spans="1:38" s="171" customFormat="1" ht="15">
      <c r="A1198" s="171" t="s">
        <v>514</v>
      </c>
      <c r="B1198" s="171" t="s">
        <v>309</v>
      </c>
      <c r="C1198" s="171">
        <v>731</v>
      </c>
      <c r="D1198" s="171">
        <v>784.2</v>
      </c>
      <c r="E1198" s="171">
        <v>1065.8</v>
      </c>
      <c r="F1198" s="171">
        <v>900.8</v>
      </c>
      <c r="G1198" s="171">
        <v>855.4</v>
      </c>
      <c r="H1198" s="171">
        <v>676.8</v>
      </c>
      <c r="I1198" s="171">
        <v>605.70000000000005</v>
      </c>
      <c r="J1198" s="171">
        <v>576.29999999999995</v>
      </c>
      <c r="K1198" s="171">
        <v>622.4</v>
      </c>
      <c r="L1198" s="171">
        <v>402.6</v>
      </c>
      <c r="M1198" s="171">
        <v>222</v>
      </c>
      <c r="N1198" s="171">
        <v>292.3</v>
      </c>
      <c r="O1198" s="171">
        <v>312.39999999999998</v>
      </c>
      <c r="P1198" s="171">
        <v>521.9</v>
      </c>
      <c r="Q1198" s="171">
        <v>461.4</v>
      </c>
      <c r="R1198" s="171">
        <v>452.5</v>
      </c>
      <c r="S1198" s="171">
        <v>130.4</v>
      </c>
      <c r="T1198" s="171">
        <v>158.9</v>
      </c>
      <c r="U1198" s="171">
        <v>54.3</v>
      </c>
      <c r="V1198" s="171">
        <v>374.9</v>
      </c>
      <c r="W1198" s="171">
        <v>62.1</v>
      </c>
      <c r="X1198" s="171">
        <v>60.7</v>
      </c>
      <c r="Y1198" s="171">
        <v>74.400000000000006</v>
      </c>
      <c r="Z1198" s="171">
        <v>53.7</v>
      </c>
      <c r="AA1198" s="171">
        <v>50.4</v>
      </c>
      <c r="AB1198" s="171">
        <v>51.8</v>
      </c>
      <c r="AC1198" s="171">
        <v>48.4</v>
      </c>
      <c r="AD1198" s="171">
        <v>50</v>
      </c>
      <c r="AE1198" s="171">
        <v>60.9</v>
      </c>
      <c r="AF1198" s="171" t="s">
        <v>310</v>
      </c>
      <c r="AG1198" s="171" t="s">
        <v>310</v>
      </c>
      <c r="AL1198"/>
    </row>
    <row r="1199" spans="1:38" s="171" customFormat="1" ht="15">
      <c r="A1199" s="171" t="s">
        <v>514</v>
      </c>
      <c r="B1199" s="171" t="s">
        <v>311</v>
      </c>
      <c r="C1199" s="171">
        <v>0</v>
      </c>
      <c r="D1199" s="171">
        <v>0</v>
      </c>
      <c r="E1199" s="171">
        <v>0</v>
      </c>
      <c r="F1199" s="171">
        <v>0</v>
      </c>
      <c r="G1199" s="171">
        <v>0</v>
      </c>
      <c r="H1199" s="171">
        <v>0</v>
      </c>
      <c r="I1199" s="171">
        <v>0</v>
      </c>
      <c r="J1199" s="171">
        <v>0</v>
      </c>
      <c r="K1199" s="171">
        <v>0</v>
      </c>
      <c r="L1199" s="171">
        <v>0</v>
      </c>
      <c r="M1199" s="171">
        <v>0</v>
      </c>
      <c r="N1199" s="171">
        <v>0</v>
      </c>
      <c r="O1199" s="171">
        <v>0</v>
      </c>
      <c r="P1199" s="171">
        <v>0</v>
      </c>
      <c r="Q1199" s="171">
        <v>0</v>
      </c>
      <c r="R1199" s="171">
        <v>0</v>
      </c>
      <c r="S1199" s="171">
        <v>0</v>
      </c>
      <c r="T1199" s="171">
        <v>0</v>
      </c>
      <c r="U1199" s="171">
        <v>0</v>
      </c>
      <c r="V1199" s="171">
        <v>0</v>
      </c>
      <c r="W1199" s="171">
        <v>0</v>
      </c>
      <c r="X1199" s="171">
        <v>0</v>
      </c>
      <c r="Y1199" s="171">
        <v>0</v>
      </c>
      <c r="Z1199" s="171">
        <v>0</v>
      </c>
      <c r="AA1199" s="171">
        <v>0</v>
      </c>
      <c r="AB1199" s="171">
        <v>0</v>
      </c>
      <c r="AC1199" s="171">
        <v>0</v>
      </c>
      <c r="AD1199" s="171">
        <v>0</v>
      </c>
      <c r="AE1199" s="171">
        <v>0</v>
      </c>
      <c r="AF1199" s="171" t="s">
        <v>310</v>
      </c>
      <c r="AG1199" s="171" t="s">
        <v>310</v>
      </c>
      <c r="AL1199"/>
    </row>
    <row r="1200" spans="1:38" s="171" customFormat="1" ht="15">
      <c r="A1200" s="171" t="s">
        <v>514</v>
      </c>
      <c r="B1200" s="171" t="s">
        <v>313</v>
      </c>
      <c r="C1200" s="171">
        <v>731</v>
      </c>
      <c r="D1200" s="171">
        <v>784.2</v>
      </c>
      <c r="E1200" s="171">
        <v>1065.8</v>
      </c>
      <c r="F1200" s="171">
        <v>900.8</v>
      </c>
      <c r="G1200" s="171">
        <v>855.4</v>
      </c>
      <c r="H1200" s="171">
        <v>927.5</v>
      </c>
      <c r="I1200" s="171">
        <v>1011.7</v>
      </c>
      <c r="J1200" s="171">
        <v>982.1</v>
      </c>
      <c r="K1200" s="171">
        <v>1064</v>
      </c>
      <c r="L1200" s="171">
        <v>738.9</v>
      </c>
      <c r="M1200" s="171">
        <v>741.9</v>
      </c>
      <c r="N1200" s="171">
        <v>944.8</v>
      </c>
      <c r="O1200" s="171">
        <v>950.7</v>
      </c>
      <c r="P1200" s="171">
        <v>884.1</v>
      </c>
      <c r="Q1200" s="171">
        <v>810.6</v>
      </c>
      <c r="R1200" s="171">
        <v>810.1</v>
      </c>
      <c r="S1200" s="171">
        <v>856.5</v>
      </c>
      <c r="T1200" s="171">
        <v>896.4</v>
      </c>
      <c r="U1200" s="171">
        <v>1034.5999999999999</v>
      </c>
      <c r="V1200" s="171">
        <v>1810.2</v>
      </c>
      <c r="W1200" s="171">
        <v>702.2</v>
      </c>
      <c r="X1200" s="171">
        <v>1332</v>
      </c>
      <c r="Y1200" s="171">
        <v>1360.6</v>
      </c>
      <c r="Z1200" s="171">
        <v>900.6</v>
      </c>
      <c r="AA1200" s="171">
        <v>841.2</v>
      </c>
      <c r="AB1200" s="171">
        <v>807.4</v>
      </c>
      <c r="AC1200" s="171">
        <v>864.6</v>
      </c>
      <c r="AD1200" s="171">
        <v>541.1</v>
      </c>
      <c r="AE1200" s="171">
        <v>641.20000000000005</v>
      </c>
      <c r="AF1200" s="171" t="s">
        <v>310</v>
      </c>
      <c r="AG1200" s="171" t="s">
        <v>310</v>
      </c>
      <c r="AL1200"/>
    </row>
    <row r="1201" spans="1:38" s="171" customFormat="1" ht="15">
      <c r="A1201" s="171" t="s">
        <v>514</v>
      </c>
      <c r="B1201" s="171" t="s">
        <v>28</v>
      </c>
      <c r="C1201" s="171">
        <v>0</v>
      </c>
      <c r="D1201" s="171">
        <v>0</v>
      </c>
      <c r="E1201" s="171">
        <v>0</v>
      </c>
      <c r="F1201" s="171">
        <v>0</v>
      </c>
      <c r="G1201" s="171">
        <v>0</v>
      </c>
      <c r="H1201" s="171">
        <v>0</v>
      </c>
      <c r="I1201" s="171">
        <v>0</v>
      </c>
      <c r="J1201" s="171">
        <v>0</v>
      </c>
      <c r="K1201" s="171">
        <v>0</v>
      </c>
      <c r="L1201" s="171">
        <v>0</v>
      </c>
      <c r="M1201" s="171">
        <v>0</v>
      </c>
      <c r="N1201" s="171">
        <v>0</v>
      </c>
      <c r="O1201" s="171">
        <v>0</v>
      </c>
      <c r="P1201" s="171">
        <v>0</v>
      </c>
      <c r="Q1201" s="171">
        <v>0</v>
      </c>
      <c r="R1201" s="171">
        <v>0</v>
      </c>
      <c r="S1201" s="171">
        <v>0</v>
      </c>
      <c r="T1201" s="171">
        <v>0</v>
      </c>
      <c r="U1201" s="171">
        <v>0</v>
      </c>
      <c r="V1201" s="171">
        <v>0</v>
      </c>
      <c r="W1201" s="171">
        <v>339.4</v>
      </c>
      <c r="X1201" s="171">
        <v>490.7</v>
      </c>
      <c r="Y1201" s="171">
        <v>433.2</v>
      </c>
      <c r="Z1201" s="171">
        <v>398.1</v>
      </c>
      <c r="AA1201" s="171">
        <v>431.2</v>
      </c>
      <c r="AB1201" s="171">
        <v>380.9</v>
      </c>
      <c r="AC1201" s="171">
        <v>446.1</v>
      </c>
      <c r="AD1201" s="171">
        <v>404</v>
      </c>
      <c r="AE1201" s="171">
        <v>404.5</v>
      </c>
      <c r="AF1201" s="171" t="s">
        <v>310</v>
      </c>
      <c r="AG1201" s="171" t="s">
        <v>310</v>
      </c>
      <c r="AL1201"/>
    </row>
    <row r="1202" spans="1:38" s="171" customFormat="1" ht="15">
      <c r="A1202" s="171" t="s">
        <v>514</v>
      </c>
      <c r="B1202" s="171" t="s">
        <v>316</v>
      </c>
      <c r="C1202" s="171">
        <v>0</v>
      </c>
      <c r="D1202" s="171">
        <v>0</v>
      </c>
      <c r="E1202" s="171">
        <v>0</v>
      </c>
      <c r="F1202" s="171">
        <v>0</v>
      </c>
      <c r="G1202" s="171">
        <v>0</v>
      </c>
      <c r="H1202" s="171">
        <v>0</v>
      </c>
      <c r="I1202" s="171">
        <v>0</v>
      </c>
      <c r="J1202" s="171">
        <v>0</v>
      </c>
      <c r="K1202" s="171">
        <v>0</v>
      </c>
      <c r="L1202" s="171">
        <v>0</v>
      </c>
      <c r="M1202" s="171">
        <v>0</v>
      </c>
      <c r="N1202" s="171">
        <v>0</v>
      </c>
      <c r="O1202" s="171">
        <v>0</v>
      </c>
      <c r="P1202" s="171">
        <v>0</v>
      </c>
      <c r="Q1202" s="171">
        <v>0</v>
      </c>
      <c r="R1202" s="171">
        <v>0</v>
      </c>
      <c r="S1202" s="171">
        <v>0</v>
      </c>
      <c r="T1202" s="171">
        <v>0</v>
      </c>
      <c r="U1202" s="171">
        <v>0</v>
      </c>
      <c r="V1202" s="171">
        <v>0</v>
      </c>
      <c r="W1202" s="171">
        <v>0</v>
      </c>
      <c r="X1202" s="171">
        <v>0</v>
      </c>
      <c r="Y1202" s="171">
        <v>0</v>
      </c>
      <c r="Z1202" s="171">
        <v>0</v>
      </c>
      <c r="AA1202" s="171">
        <v>0</v>
      </c>
      <c r="AB1202" s="171">
        <v>0</v>
      </c>
      <c r="AC1202" s="171">
        <v>0</v>
      </c>
      <c r="AD1202" s="171">
        <v>0</v>
      </c>
      <c r="AE1202" s="171">
        <v>0</v>
      </c>
      <c r="AF1202" s="171" t="s">
        <v>310</v>
      </c>
      <c r="AG1202" s="171" t="s">
        <v>310</v>
      </c>
      <c r="AL1202"/>
    </row>
    <row r="1203" spans="1:38" s="171" customFormat="1" ht="15">
      <c r="A1203" s="171" t="s">
        <v>514</v>
      </c>
      <c r="B1203" s="171" t="s">
        <v>318</v>
      </c>
      <c r="C1203" s="171">
        <v>0</v>
      </c>
      <c r="D1203" s="171">
        <v>0</v>
      </c>
      <c r="E1203" s="171">
        <v>0</v>
      </c>
      <c r="F1203" s="171">
        <v>0</v>
      </c>
      <c r="G1203" s="171">
        <v>0</v>
      </c>
      <c r="H1203" s="171">
        <v>0</v>
      </c>
      <c r="I1203" s="171">
        <v>0</v>
      </c>
      <c r="J1203" s="171">
        <v>0</v>
      </c>
      <c r="K1203" s="171">
        <v>0</v>
      </c>
      <c r="L1203" s="171">
        <v>0</v>
      </c>
      <c r="M1203" s="171">
        <v>0</v>
      </c>
      <c r="N1203" s="171">
        <v>0</v>
      </c>
      <c r="O1203" s="171">
        <v>0</v>
      </c>
      <c r="P1203" s="171">
        <v>0</v>
      </c>
      <c r="Q1203" s="171">
        <v>0</v>
      </c>
      <c r="R1203" s="171">
        <v>0</v>
      </c>
      <c r="S1203" s="171">
        <v>0</v>
      </c>
      <c r="T1203" s="171">
        <v>0</v>
      </c>
      <c r="U1203" s="171">
        <v>0</v>
      </c>
      <c r="V1203" s="171">
        <v>0</v>
      </c>
      <c r="W1203" s="171">
        <v>0</v>
      </c>
      <c r="X1203" s="171">
        <v>0</v>
      </c>
      <c r="Y1203" s="171">
        <v>0</v>
      </c>
      <c r="Z1203" s="171">
        <v>0</v>
      </c>
      <c r="AA1203" s="171">
        <v>0</v>
      </c>
      <c r="AB1203" s="171">
        <v>0</v>
      </c>
      <c r="AC1203" s="171">
        <v>0</v>
      </c>
      <c r="AD1203" s="171">
        <v>0</v>
      </c>
      <c r="AE1203" s="171">
        <v>0</v>
      </c>
      <c r="AF1203" s="171" t="s">
        <v>310</v>
      </c>
      <c r="AG1203" s="171" t="s">
        <v>310</v>
      </c>
      <c r="AL1203"/>
    </row>
    <row r="1204" spans="1:38" s="171" customFormat="1" ht="15">
      <c r="A1204" s="171" t="s">
        <v>515</v>
      </c>
      <c r="B1204" s="171" t="s">
        <v>309</v>
      </c>
      <c r="C1204" s="171">
        <v>4</v>
      </c>
      <c r="D1204" s="171">
        <v>2.2999999999999998</v>
      </c>
      <c r="E1204" s="171">
        <v>0.6</v>
      </c>
      <c r="F1204" s="171">
        <v>0.5</v>
      </c>
      <c r="G1204" s="171">
        <v>0.5</v>
      </c>
      <c r="H1204" s="171">
        <v>0</v>
      </c>
      <c r="I1204" s="171">
        <v>0</v>
      </c>
      <c r="J1204" s="171">
        <v>0</v>
      </c>
      <c r="K1204" s="171">
        <v>0</v>
      </c>
      <c r="L1204" s="171">
        <v>0</v>
      </c>
      <c r="M1204" s="171">
        <v>0</v>
      </c>
      <c r="N1204" s="171">
        <v>0.2</v>
      </c>
      <c r="O1204" s="171">
        <v>0.3</v>
      </c>
      <c r="P1204" s="171">
        <v>0.7</v>
      </c>
      <c r="Q1204" s="171">
        <v>0.7</v>
      </c>
      <c r="R1204" s="171">
        <v>0.5</v>
      </c>
      <c r="S1204" s="171">
        <v>0.4</v>
      </c>
      <c r="T1204" s="171">
        <v>0.3</v>
      </c>
      <c r="U1204" s="171">
        <v>0</v>
      </c>
      <c r="V1204" s="171">
        <v>0</v>
      </c>
      <c r="W1204" s="171">
        <v>0</v>
      </c>
      <c r="X1204" s="171">
        <v>0</v>
      </c>
      <c r="Y1204" s="171">
        <v>0</v>
      </c>
      <c r="Z1204" s="171">
        <v>0.1</v>
      </c>
      <c r="AA1204" s="171">
        <v>0</v>
      </c>
      <c r="AB1204" s="171">
        <v>0</v>
      </c>
      <c r="AC1204" s="171">
        <v>0</v>
      </c>
      <c r="AD1204" s="171">
        <v>0</v>
      </c>
      <c r="AE1204" s="171">
        <v>0</v>
      </c>
      <c r="AF1204" s="171" t="s">
        <v>310</v>
      </c>
      <c r="AG1204" s="171" t="s">
        <v>310</v>
      </c>
      <c r="AL1204"/>
    </row>
    <row r="1205" spans="1:38" s="171" customFormat="1" ht="15">
      <c r="A1205" s="171" t="s">
        <v>515</v>
      </c>
      <c r="B1205" s="171" t="s">
        <v>311</v>
      </c>
      <c r="C1205" s="171">
        <v>0</v>
      </c>
      <c r="D1205" s="171">
        <v>0</v>
      </c>
      <c r="E1205" s="171">
        <v>0</v>
      </c>
      <c r="F1205" s="171">
        <v>0</v>
      </c>
      <c r="G1205" s="171">
        <v>0</v>
      </c>
      <c r="H1205" s="171">
        <v>0</v>
      </c>
      <c r="I1205" s="171">
        <v>0</v>
      </c>
      <c r="J1205" s="171">
        <v>0</v>
      </c>
      <c r="K1205" s="171">
        <v>0</v>
      </c>
      <c r="L1205" s="171">
        <v>0</v>
      </c>
      <c r="M1205" s="171">
        <v>0</v>
      </c>
      <c r="N1205" s="171">
        <v>0</v>
      </c>
      <c r="O1205" s="171">
        <v>0</v>
      </c>
      <c r="P1205" s="171">
        <v>0</v>
      </c>
      <c r="Q1205" s="171">
        <v>0</v>
      </c>
      <c r="R1205" s="171">
        <v>0</v>
      </c>
      <c r="S1205" s="171">
        <v>0</v>
      </c>
      <c r="T1205" s="171">
        <v>0</v>
      </c>
      <c r="U1205" s="171">
        <v>0</v>
      </c>
      <c r="V1205" s="171">
        <v>0</v>
      </c>
      <c r="W1205" s="171">
        <v>0</v>
      </c>
      <c r="X1205" s="171">
        <v>0</v>
      </c>
      <c r="Y1205" s="171">
        <v>0</v>
      </c>
      <c r="Z1205" s="171">
        <v>0</v>
      </c>
      <c r="AA1205" s="171">
        <v>0</v>
      </c>
      <c r="AB1205" s="171">
        <v>0</v>
      </c>
      <c r="AC1205" s="171">
        <v>0</v>
      </c>
      <c r="AD1205" s="171">
        <v>0</v>
      </c>
      <c r="AE1205" s="171">
        <v>0</v>
      </c>
      <c r="AF1205" s="171" t="s">
        <v>310</v>
      </c>
      <c r="AG1205" s="171" t="s">
        <v>310</v>
      </c>
      <c r="AL1205"/>
    </row>
    <row r="1206" spans="1:38" s="171" customFormat="1" ht="15">
      <c r="A1206" s="171" t="s">
        <v>515</v>
      </c>
      <c r="B1206" s="171" t="s">
        <v>313</v>
      </c>
      <c r="C1206" s="171">
        <v>902.7</v>
      </c>
      <c r="D1206" s="171">
        <v>913</v>
      </c>
      <c r="E1206" s="171">
        <v>913</v>
      </c>
      <c r="F1206" s="171">
        <v>913</v>
      </c>
      <c r="G1206" s="171">
        <v>912</v>
      </c>
      <c r="H1206" s="171">
        <v>0</v>
      </c>
      <c r="I1206" s="171">
        <v>0</v>
      </c>
      <c r="J1206" s="171">
        <v>0</v>
      </c>
      <c r="K1206" s="171">
        <v>0</v>
      </c>
      <c r="L1206" s="171">
        <v>0</v>
      </c>
      <c r="M1206" s="171">
        <v>0</v>
      </c>
      <c r="N1206" s="171">
        <v>806.7</v>
      </c>
      <c r="O1206" s="171">
        <v>808.8</v>
      </c>
      <c r="P1206" s="171">
        <v>809</v>
      </c>
      <c r="Q1206" s="171">
        <v>880</v>
      </c>
      <c r="R1206" s="171">
        <v>936.7</v>
      </c>
      <c r="S1206" s="171">
        <v>900.6</v>
      </c>
      <c r="T1206" s="171">
        <v>869.5</v>
      </c>
      <c r="U1206" s="171">
        <v>810</v>
      </c>
      <c r="V1206" s="171">
        <v>810</v>
      </c>
      <c r="W1206" s="171">
        <v>803.3</v>
      </c>
      <c r="X1206" s="171">
        <v>800</v>
      </c>
      <c r="Y1206" s="171">
        <v>820</v>
      </c>
      <c r="Z1206" s="171">
        <v>822</v>
      </c>
      <c r="AA1206" s="171">
        <v>800</v>
      </c>
      <c r="AB1206" s="171">
        <v>800</v>
      </c>
      <c r="AC1206" s="171">
        <v>0</v>
      </c>
      <c r="AD1206" s="171">
        <v>977.8</v>
      </c>
      <c r="AE1206" s="171">
        <v>925</v>
      </c>
      <c r="AF1206" s="171" t="s">
        <v>310</v>
      </c>
      <c r="AG1206" s="171" t="s">
        <v>310</v>
      </c>
      <c r="AL1206"/>
    </row>
    <row r="1207" spans="1:38" s="171" customFormat="1" ht="15">
      <c r="A1207" s="171" t="s">
        <v>515</v>
      </c>
      <c r="B1207" s="171" t="s">
        <v>28</v>
      </c>
      <c r="C1207" s="171">
        <v>0</v>
      </c>
      <c r="D1207" s="171">
        <v>0</v>
      </c>
      <c r="E1207" s="171">
        <v>0</v>
      </c>
      <c r="F1207" s="171">
        <v>0</v>
      </c>
      <c r="G1207" s="171">
        <v>0</v>
      </c>
      <c r="H1207" s="171">
        <v>0</v>
      </c>
      <c r="I1207" s="171">
        <v>0</v>
      </c>
      <c r="J1207" s="171">
        <v>0</v>
      </c>
      <c r="K1207" s="171">
        <v>0</v>
      </c>
      <c r="L1207" s="171">
        <v>0</v>
      </c>
      <c r="M1207" s="171">
        <v>0</v>
      </c>
      <c r="N1207" s="171">
        <v>0</v>
      </c>
      <c r="O1207" s="171">
        <v>0</v>
      </c>
      <c r="P1207" s="171">
        <v>0</v>
      </c>
      <c r="Q1207" s="171">
        <v>0</v>
      </c>
      <c r="R1207" s="171">
        <v>0</v>
      </c>
      <c r="S1207" s="171">
        <v>0</v>
      </c>
      <c r="T1207" s="171">
        <v>0</v>
      </c>
      <c r="U1207" s="171">
        <v>0</v>
      </c>
      <c r="V1207" s="171">
        <v>0</v>
      </c>
      <c r="W1207" s="171">
        <v>0</v>
      </c>
      <c r="X1207" s="171">
        <v>0</v>
      </c>
      <c r="Y1207" s="171">
        <v>0</v>
      </c>
      <c r="Z1207" s="171">
        <v>0</v>
      </c>
      <c r="AA1207" s="171">
        <v>0</v>
      </c>
      <c r="AB1207" s="171">
        <v>0</v>
      </c>
      <c r="AC1207" s="171">
        <v>0</v>
      </c>
      <c r="AD1207" s="171">
        <v>0</v>
      </c>
      <c r="AE1207" s="171">
        <v>0</v>
      </c>
      <c r="AF1207" s="171" t="s">
        <v>310</v>
      </c>
      <c r="AG1207" s="171" t="s">
        <v>310</v>
      </c>
      <c r="AL1207"/>
    </row>
    <row r="1208" spans="1:38" s="171" customFormat="1" ht="15">
      <c r="A1208" s="171" t="s">
        <v>515</v>
      </c>
      <c r="B1208" s="171" t="s">
        <v>316</v>
      </c>
      <c r="C1208" s="171">
        <v>0</v>
      </c>
      <c r="D1208" s="171">
        <v>0</v>
      </c>
      <c r="E1208" s="171">
        <v>0</v>
      </c>
      <c r="F1208" s="171">
        <v>0</v>
      </c>
      <c r="G1208" s="171">
        <v>0</v>
      </c>
      <c r="H1208" s="171">
        <v>0</v>
      </c>
      <c r="I1208" s="171">
        <v>0</v>
      </c>
      <c r="J1208" s="171">
        <v>0</v>
      </c>
      <c r="K1208" s="171">
        <v>0</v>
      </c>
      <c r="L1208" s="171">
        <v>0</v>
      </c>
      <c r="M1208" s="171">
        <v>0</v>
      </c>
      <c r="N1208" s="171">
        <v>0</v>
      </c>
      <c r="O1208" s="171">
        <v>0</v>
      </c>
      <c r="P1208" s="171">
        <v>0</v>
      </c>
      <c r="Q1208" s="171">
        <v>0</v>
      </c>
      <c r="R1208" s="171">
        <v>0</v>
      </c>
      <c r="S1208" s="171">
        <v>0</v>
      </c>
      <c r="T1208" s="171">
        <v>0</v>
      </c>
      <c r="U1208" s="171">
        <v>0</v>
      </c>
      <c r="V1208" s="171">
        <v>0</v>
      </c>
      <c r="W1208" s="171">
        <v>0</v>
      </c>
      <c r="X1208" s="171">
        <v>0</v>
      </c>
      <c r="Y1208" s="171">
        <v>0</v>
      </c>
      <c r="Z1208" s="171">
        <v>0</v>
      </c>
      <c r="AA1208" s="171">
        <v>0</v>
      </c>
      <c r="AB1208" s="171">
        <v>0</v>
      </c>
      <c r="AC1208" s="171">
        <v>0</v>
      </c>
      <c r="AD1208" s="171">
        <v>0</v>
      </c>
      <c r="AE1208" s="171">
        <v>0</v>
      </c>
      <c r="AF1208" s="171" t="s">
        <v>310</v>
      </c>
      <c r="AG1208" s="171" t="s">
        <v>310</v>
      </c>
      <c r="AL1208"/>
    </row>
    <row r="1209" spans="1:38" s="171" customFormat="1" ht="15">
      <c r="A1209" s="171" t="s">
        <v>515</v>
      </c>
      <c r="B1209" s="171" t="s">
        <v>318</v>
      </c>
      <c r="C1209" s="171">
        <v>0</v>
      </c>
      <c r="D1209" s="171">
        <v>0</v>
      </c>
      <c r="E1209" s="171">
        <v>0</v>
      </c>
      <c r="F1209" s="171">
        <v>0</v>
      </c>
      <c r="G1209" s="171">
        <v>0</v>
      </c>
      <c r="H1209" s="171">
        <v>0</v>
      </c>
      <c r="I1209" s="171">
        <v>0</v>
      </c>
      <c r="J1209" s="171">
        <v>0</v>
      </c>
      <c r="K1209" s="171">
        <v>0</v>
      </c>
      <c r="L1209" s="171">
        <v>0</v>
      </c>
      <c r="M1209" s="171">
        <v>0</v>
      </c>
      <c r="N1209" s="171">
        <v>0</v>
      </c>
      <c r="O1209" s="171">
        <v>0</v>
      </c>
      <c r="P1209" s="171">
        <v>0</v>
      </c>
      <c r="Q1209" s="171">
        <v>0</v>
      </c>
      <c r="R1209" s="171">
        <v>0</v>
      </c>
      <c r="S1209" s="171">
        <v>0</v>
      </c>
      <c r="T1209" s="171">
        <v>0</v>
      </c>
      <c r="U1209" s="171">
        <v>0</v>
      </c>
      <c r="V1209" s="171">
        <v>0</v>
      </c>
      <c r="W1209" s="171">
        <v>0</v>
      </c>
      <c r="X1209" s="171">
        <v>0</v>
      </c>
      <c r="Y1209" s="171">
        <v>0</v>
      </c>
      <c r="Z1209" s="171">
        <v>0</v>
      </c>
      <c r="AA1209" s="171">
        <v>0</v>
      </c>
      <c r="AB1209" s="171">
        <v>0</v>
      </c>
      <c r="AC1209" s="171">
        <v>0</v>
      </c>
      <c r="AD1209" s="171">
        <v>0</v>
      </c>
      <c r="AE1209" s="171">
        <v>0</v>
      </c>
      <c r="AF1209" s="171" t="s">
        <v>310</v>
      </c>
      <c r="AG1209" s="171" t="s">
        <v>310</v>
      </c>
      <c r="AL1209"/>
    </row>
    <row r="1210" spans="1:38" s="171" customFormat="1" ht="15">
      <c r="A1210" s="171" t="s">
        <v>516</v>
      </c>
      <c r="B1210" s="171" t="s">
        <v>309</v>
      </c>
      <c r="C1210" s="171">
        <v>26.6</v>
      </c>
      <c r="D1210" s="171">
        <v>21.6</v>
      </c>
      <c r="E1210" s="171">
        <v>27.4</v>
      </c>
      <c r="F1210" s="171">
        <v>26.4</v>
      </c>
      <c r="G1210" s="171">
        <v>25</v>
      </c>
      <c r="H1210" s="171">
        <v>24.4</v>
      </c>
      <c r="I1210" s="171">
        <v>24.4</v>
      </c>
      <c r="J1210" s="171">
        <v>24</v>
      </c>
      <c r="K1210" s="171">
        <v>26.2</v>
      </c>
      <c r="L1210" s="171">
        <v>29.3</v>
      </c>
      <c r="M1210" s="171">
        <v>29</v>
      </c>
      <c r="N1210" s="171">
        <v>25.1</v>
      </c>
      <c r="O1210" s="171">
        <v>22.7</v>
      </c>
      <c r="P1210" s="171">
        <v>28.4</v>
      </c>
      <c r="Q1210" s="171">
        <v>31.4</v>
      </c>
      <c r="R1210" s="171">
        <v>28.8</v>
      </c>
      <c r="S1210" s="171">
        <v>30.9</v>
      </c>
      <c r="T1210" s="171">
        <v>24.6</v>
      </c>
      <c r="U1210" s="171">
        <v>25.9</v>
      </c>
      <c r="V1210" s="171">
        <v>36.299999999999997</v>
      </c>
      <c r="W1210" s="171">
        <v>144.4</v>
      </c>
      <c r="X1210" s="171">
        <v>103.9</v>
      </c>
      <c r="Y1210" s="171">
        <v>20.6</v>
      </c>
      <c r="Z1210" s="171">
        <v>104.8</v>
      </c>
      <c r="AA1210" s="171">
        <v>161.5</v>
      </c>
      <c r="AB1210" s="171">
        <v>153.1</v>
      </c>
      <c r="AC1210" s="171">
        <v>124.7</v>
      </c>
      <c r="AD1210" s="171">
        <v>352.3</v>
      </c>
      <c r="AE1210" s="171">
        <v>362</v>
      </c>
      <c r="AF1210" s="171" t="s">
        <v>310</v>
      </c>
      <c r="AG1210" s="171" t="s">
        <v>310</v>
      </c>
      <c r="AL1210"/>
    </row>
    <row r="1211" spans="1:38" s="171" customFormat="1" ht="15">
      <c r="A1211" s="171" t="s">
        <v>516</v>
      </c>
      <c r="B1211" s="171" t="s">
        <v>311</v>
      </c>
      <c r="C1211" s="171">
        <v>0</v>
      </c>
      <c r="D1211" s="171">
        <v>0</v>
      </c>
      <c r="E1211" s="171">
        <v>0</v>
      </c>
      <c r="F1211" s="171">
        <v>0</v>
      </c>
      <c r="G1211" s="171">
        <v>0</v>
      </c>
      <c r="H1211" s="171">
        <v>0</v>
      </c>
      <c r="I1211" s="171">
        <v>0</v>
      </c>
      <c r="J1211" s="171">
        <v>0</v>
      </c>
      <c r="K1211" s="171">
        <v>0</v>
      </c>
      <c r="L1211" s="171">
        <v>0</v>
      </c>
      <c r="M1211" s="171">
        <v>0</v>
      </c>
      <c r="N1211" s="171">
        <v>0</v>
      </c>
      <c r="O1211" s="171">
        <v>0</v>
      </c>
      <c r="P1211" s="171">
        <v>0</v>
      </c>
      <c r="Q1211" s="171">
        <v>0</v>
      </c>
      <c r="R1211" s="171">
        <v>0</v>
      </c>
      <c r="S1211" s="171">
        <v>0</v>
      </c>
      <c r="T1211" s="171">
        <v>0</v>
      </c>
      <c r="U1211" s="171">
        <v>0</v>
      </c>
      <c r="V1211" s="171">
        <v>0</v>
      </c>
      <c r="W1211" s="171">
        <v>0</v>
      </c>
      <c r="X1211" s="171">
        <v>0</v>
      </c>
      <c r="Y1211" s="171">
        <v>0</v>
      </c>
      <c r="Z1211" s="171">
        <v>0</v>
      </c>
      <c r="AA1211" s="171">
        <v>0</v>
      </c>
      <c r="AB1211" s="171">
        <v>0</v>
      </c>
      <c r="AC1211" s="171">
        <v>0</v>
      </c>
      <c r="AD1211" s="171">
        <v>0</v>
      </c>
      <c r="AE1211" s="171">
        <v>0</v>
      </c>
      <c r="AF1211" s="171" t="s">
        <v>310</v>
      </c>
      <c r="AG1211" s="171" t="s">
        <v>310</v>
      </c>
      <c r="AL1211"/>
    </row>
    <row r="1212" spans="1:38" s="171" customFormat="1" ht="15">
      <c r="A1212" s="171" t="s">
        <v>516</v>
      </c>
      <c r="B1212" s="171" t="s">
        <v>313</v>
      </c>
      <c r="C1212" s="171">
        <v>1464</v>
      </c>
      <c r="D1212" s="171">
        <v>1466</v>
      </c>
      <c r="E1212" s="171">
        <v>1465.5</v>
      </c>
      <c r="F1212" s="171">
        <v>1464</v>
      </c>
      <c r="G1212" s="171">
        <v>1465</v>
      </c>
      <c r="H1212" s="171">
        <v>1464.5</v>
      </c>
      <c r="I1212" s="171">
        <v>1465.5</v>
      </c>
      <c r="J1212" s="171">
        <v>1465</v>
      </c>
      <c r="K1212" s="171">
        <v>1467.5</v>
      </c>
      <c r="L1212" s="171">
        <v>1466.5</v>
      </c>
      <c r="M1212" s="171">
        <v>1466</v>
      </c>
      <c r="N1212" s="171">
        <v>1468.5</v>
      </c>
      <c r="O1212" s="171">
        <v>1469</v>
      </c>
      <c r="P1212" s="171">
        <v>1467.5</v>
      </c>
      <c r="Q1212" s="171">
        <v>1468.5</v>
      </c>
      <c r="R1212" s="171">
        <v>1471.5</v>
      </c>
      <c r="S1212" s="171">
        <v>1473</v>
      </c>
      <c r="T1212" s="171">
        <v>1472</v>
      </c>
      <c r="U1212" s="171">
        <v>1473</v>
      </c>
      <c r="V1212" s="171">
        <v>1011</v>
      </c>
      <c r="W1212" s="171">
        <v>1177.2</v>
      </c>
      <c r="X1212" s="171">
        <v>1146</v>
      </c>
      <c r="Y1212" s="171">
        <v>1029.4000000000001</v>
      </c>
      <c r="Z1212" s="171">
        <v>863.3</v>
      </c>
      <c r="AA1212" s="171">
        <v>887.7</v>
      </c>
      <c r="AB1212" s="171">
        <v>942.9</v>
      </c>
      <c r="AC1212" s="171">
        <v>935.6</v>
      </c>
      <c r="AD1212" s="171">
        <v>916.2</v>
      </c>
      <c r="AE1212" s="171">
        <v>899</v>
      </c>
      <c r="AF1212" s="171" t="s">
        <v>310</v>
      </c>
      <c r="AG1212" s="171" t="s">
        <v>310</v>
      </c>
      <c r="AL1212"/>
    </row>
    <row r="1213" spans="1:38" s="171" customFormat="1" ht="15">
      <c r="A1213" s="171" t="s">
        <v>516</v>
      </c>
      <c r="B1213" s="171" t="s">
        <v>28</v>
      </c>
      <c r="C1213" s="171">
        <v>0</v>
      </c>
      <c r="D1213" s="171">
        <v>0</v>
      </c>
      <c r="E1213" s="171">
        <v>0</v>
      </c>
      <c r="F1213" s="171">
        <v>0</v>
      </c>
      <c r="G1213" s="171">
        <v>0</v>
      </c>
      <c r="H1213" s="171">
        <v>0</v>
      </c>
      <c r="I1213" s="171">
        <v>0</v>
      </c>
      <c r="J1213" s="171">
        <v>0</v>
      </c>
      <c r="K1213" s="171">
        <v>0</v>
      </c>
      <c r="L1213" s="171">
        <v>0</v>
      </c>
      <c r="M1213" s="171">
        <v>0</v>
      </c>
      <c r="N1213" s="171">
        <v>0</v>
      </c>
      <c r="O1213" s="171">
        <v>0</v>
      </c>
      <c r="P1213" s="171">
        <v>0</v>
      </c>
      <c r="Q1213" s="171">
        <v>0</v>
      </c>
      <c r="R1213" s="171">
        <v>0</v>
      </c>
      <c r="S1213" s="171">
        <v>0</v>
      </c>
      <c r="T1213" s="171">
        <v>0</v>
      </c>
      <c r="U1213" s="171">
        <v>0</v>
      </c>
      <c r="V1213" s="171">
        <v>0</v>
      </c>
      <c r="W1213" s="171">
        <v>0</v>
      </c>
      <c r="X1213" s="171">
        <v>0</v>
      </c>
      <c r="Y1213" s="171">
        <v>0</v>
      </c>
      <c r="Z1213" s="171">
        <v>0</v>
      </c>
      <c r="AA1213" s="171">
        <v>0</v>
      </c>
      <c r="AB1213" s="171">
        <v>0</v>
      </c>
      <c r="AC1213" s="171">
        <v>0</v>
      </c>
      <c r="AD1213" s="171">
        <v>0</v>
      </c>
      <c r="AE1213" s="171">
        <v>0</v>
      </c>
      <c r="AF1213" s="171" t="s">
        <v>310</v>
      </c>
      <c r="AG1213" s="171" t="s">
        <v>310</v>
      </c>
      <c r="AL1213"/>
    </row>
    <row r="1214" spans="1:38" s="171" customFormat="1" ht="15">
      <c r="A1214" s="171" t="s">
        <v>516</v>
      </c>
      <c r="B1214" s="171" t="s">
        <v>316</v>
      </c>
      <c r="C1214" s="171">
        <v>0</v>
      </c>
      <c r="D1214" s="171">
        <v>0</v>
      </c>
      <c r="E1214" s="171">
        <v>0</v>
      </c>
      <c r="F1214" s="171">
        <v>0</v>
      </c>
      <c r="G1214" s="171">
        <v>0</v>
      </c>
      <c r="H1214" s="171">
        <v>0</v>
      </c>
      <c r="I1214" s="171">
        <v>0</v>
      </c>
      <c r="J1214" s="171">
        <v>0</v>
      </c>
      <c r="K1214" s="171">
        <v>0</v>
      </c>
      <c r="L1214" s="171">
        <v>0</v>
      </c>
      <c r="M1214" s="171">
        <v>0</v>
      </c>
      <c r="N1214" s="171">
        <v>0</v>
      </c>
      <c r="O1214" s="171">
        <v>0</v>
      </c>
      <c r="P1214" s="171">
        <v>0</v>
      </c>
      <c r="Q1214" s="171">
        <v>0</v>
      </c>
      <c r="R1214" s="171">
        <v>0</v>
      </c>
      <c r="S1214" s="171">
        <v>0</v>
      </c>
      <c r="T1214" s="171">
        <v>0</v>
      </c>
      <c r="U1214" s="171">
        <v>0</v>
      </c>
      <c r="V1214" s="171">
        <v>0</v>
      </c>
      <c r="W1214" s="171">
        <v>0</v>
      </c>
      <c r="X1214" s="171">
        <v>0</v>
      </c>
      <c r="Y1214" s="171">
        <v>0</v>
      </c>
      <c r="Z1214" s="171">
        <v>0</v>
      </c>
      <c r="AA1214" s="171">
        <v>0</v>
      </c>
      <c r="AB1214" s="171">
        <v>0</v>
      </c>
      <c r="AC1214" s="171">
        <v>0</v>
      </c>
      <c r="AD1214" s="171">
        <v>0</v>
      </c>
      <c r="AE1214" s="171">
        <v>0</v>
      </c>
      <c r="AF1214" s="171" t="s">
        <v>310</v>
      </c>
      <c r="AG1214" s="171" t="s">
        <v>310</v>
      </c>
      <c r="AL1214"/>
    </row>
    <row r="1215" spans="1:38" s="171" customFormat="1" ht="15">
      <c r="A1215" s="171" t="s">
        <v>516</v>
      </c>
      <c r="B1215" s="171" t="s">
        <v>318</v>
      </c>
      <c r="C1215" s="171">
        <v>0</v>
      </c>
      <c r="D1215" s="171">
        <v>0</v>
      </c>
      <c r="E1215" s="171">
        <v>0</v>
      </c>
      <c r="F1215" s="171">
        <v>0</v>
      </c>
      <c r="G1215" s="171">
        <v>0</v>
      </c>
      <c r="H1215" s="171">
        <v>0</v>
      </c>
      <c r="I1215" s="171">
        <v>0</v>
      </c>
      <c r="J1215" s="171">
        <v>0</v>
      </c>
      <c r="K1215" s="171">
        <v>0</v>
      </c>
      <c r="L1215" s="171">
        <v>0</v>
      </c>
      <c r="M1215" s="171">
        <v>0</v>
      </c>
      <c r="N1215" s="171">
        <v>0</v>
      </c>
      <c r="O1215" s="171">
        <v>0</v>
      </c>
      <c r="P1215" s="171">
        <v>0</v>
      </c>
      <c r="Q1215" s="171">
        <v>0</v>
      </c>
      <c r="R1215" s="171">
        <v>0</v>
      </c>
      <c r="S1215" s="171">
        <v>0</v>
      </c>
      <c r="T1215" s="171">
        <v>0</v>
      </c>
      <c r="U1215" s="171">
        <v>0</v>
      </c>
      <c r="V1215" s="171">
        <v>0</v>
      </c>
      <c r="W1215" s="171">
        <v>0</v>
      </c>
      <c r="X1215" s="171">
        <v>0</v>
      </c>
      <c r="Y1215" s="171">
        <v>0</v>
      </c>
      <c r="Z1215" s="171">
        <v>0</v>
      </c>
      <c r="AA1215" s="171">
        <v>0</v>
      </c>
      <c r="AB1215" s="171">
        <v>0</v>
      </c>
      <c r="AC1215" s="171">
        <v>0</v>
      </c>
      <c r="AD1215" s="171">
        <v>0</v>
      </c>
      <c r="AE1215" s="171">
        <v>0</v>
      </c>
      <c r="AF1215" s="171" t="s">
        <v>310</v>
      </c>
      <c r="AG1215" s="171" t="s">
        <v>310</v>
      </c>
      <c r="AL1215"/>
    </row>
    <row r="1216" spans="1:38" s="171" customFormat="1" ht="15">
      <c r="A1216" s="171" t="s">
        <v>517</v>
      </c>
      <c r="B1216" s="171" t="s">
        <v>309</v>
      </c>
      <c r="C1216" s="171">
        <v>733.1</v>
      </c>
      <c r="D1216" s="171">
        <v>750.9</v>
      </c>
      <c r="E1216" s="171">
        <v>733.8</v>
      </c>
      <c r="F1216" s="171">
        <v>719</v>
      </c>
      <c r="G1216" s="171">
        <v>669</v>
      </c>
      <c r="H1216" s="171">
        <v>677.9</v>
      </c>
      <c r="I1216" s="171">
        <v>679.6</v>
      </c>
      <c r="J1216" s="171">
        <v>685.2</v>
      </c>
      <c r="K1216" s="171">
        <v>699.9</v>
      </c>
      <c r="L1216" s="171">
        <v>659</v>
      </c>
      <c r="M1216" s="171">
        <v>640.29999999999995</v>
      </c>
      <c r="N1216" s="171">
        <v>679</v>
      </c>
      <c r="O1216" s="171">
        <v>785</v>
      </c>
      <c r="P1216" s="171">
        <v>755.1</v>
      </c>
      <c r="Q1216" s="171">
        <v>742.2</v>
      </c>
      <c r="R1216" s="171">
        <v>734</v>
      </c>
      <c r="S1216" s="171">
        <v>796</v>
      </c>
      <c r="T1216" s="171">
        <v>554</v>
      </c>
      <c r="U1216" s="171">
        <v>717.9</v>
      </c>
      <c r="V1216" s="171">
        <v>691.5</v>
      </c>
      <c r="W1216" s="171">
        <v>680.3</v>
      </c>
      <c r="X1216" s="171">
        <v>645.70000000000005</v>
      </c>
      <c r="Y1216" s="171">
        <v>568.79999999999995</v>
      </c>
      <c r="Z1216" s="171">
        <v>523.4</v>
      </c>
      <c r="AA1216" s="171">
        <v>532.20000000000005</v>
      </c>
      <c r="AB1216" s="171">
        <v>533.20000000000005</v>
      </c>
      <c r="AC1216" s="171">
        <v>548.9</v>
      </c>
      <c r="AD1216" s="171">
        <v>542.79999999999995</v>
      </c>
      <c r="AE1216" s="171">
        <v>566</v>
      </c>
      <c r="AF1216" s="171" t="s">
        <v>310</v>
      </c>
      <c r="AG1216" s="171" t="s">
        <v>310</v>
      </c>
      <c r="AL1216"/>
    </row>
    <row r="1217" spans="1:38" s="171" customFormat="1" ht="15">
      <c r="A1217" s="171" t="s">
        <v>517</v>
      </c>
      <c r="B1217" s="171" t="s">
        <v>311</v>
      </c>
      <c r="C1217" s="171">
        <v>0</v>
      </c>
      <c r="D1217" s="171">
        <v>0</v>
      </c>
      <c r="E1217" s="171">
        <v>0</v>
      </c>
      <c r="F1217" s="171">
        <v>0</v>
      </c>
      <c r="G1217" s="171">
        <v>0</v>
      </c>
      <c r="H1217" s="171">
        <v>0</v>
      </c>
      <c r="I1217" s="171">
        <v>0</v>
      </c>
      <c r="J1217" s="171">
        <v>0</v>
      </c>
      <c r="K1217" s="171">
        <v>0</v>
      </c>
      <c r="L1217" s="171">
        <v>0</v>
      </c>
      <c r="M1217" s="171">
        <v>0</v>
      </c>
      <c r="N1217" s="171">
        <v>0</v>
      </c>
      <c r="O1217" s="171">
        <v>0</v>
      </c>
      <c r="P1217" s="171">
        <v>0</v>
      </c>
      <c r="Q1217" s="171">
        <v>0</v>
      </c>
      <c r="R1217" s="171">
        <v>0</v>
      </c>
      <c r="S1217" s="171">
        <v>0</v>
      </c>
      <c r="T1217" s="171">
        <v>0</v>
      </c>
      <c r="U1217" s="171">
        <v>0</v>
      </c>
      <c r="V1217" s="171">
        <v>0</v>
      </c>
      <c r="W1217" s="171">
        <v>0</v>
      </c>
      <c r="X1217" s="171">
        <v>0</v>
      </c>
      <c r="Y1217" s="171">
        <v>0</v>
      </c>
      <c r="Z1217" s="171">
        <v>0</v>
      </c>
      <c r="AA1217" s="171">
        <v>0</v>
      </c>
      <c r="AB1217" s="171">
        <v>0</v>
      </c>
      <c r="AC1217" s="171">
        <v>0</v>
      </c>
      <c r="AD1217" s="171">
        <v>0</v>
      </c>
      <c r="AE1217" s="171">
        <v>0</v>
      </c>
      <c r="AF1217" s="171" t="s">
        <v>310</v>
      </c>
      <c r="AG1217" s="171" t="s">
        <v>310</v>
      </c>
      <c r="AL1217"/>
    </row>
    <row r="1218" spans="1:38" s="171" customFormat="1" ht="15">
      <c r="A1218" s="171" t="s">
        <v>517</v>
      </c>
      <c r="B1218" s="171" t="s">
        <v>313</v>
      </c>
      <c r="C1218" s="171">
        <v>733.1</v>
      </c>
      <c r="D1218" s="171">
        <v>750.9</v>
      </c>
      <c r="E1218" s="171">
        <v>733.8</v>
      </c>
      <c r="F1218" s="171">
        <v>740.2</v>
      </c>
      <c r="G1218" s="171">
        <v>717.8</v>
      </c>
      <c r="H1218" s="171">
        <v>733.3</v>
      </c>
      <c r="I1218" s="171">
        <v>739.2</v>
      </c>
      <c r="J1218" s="171">
        <v>742.5</v>
      </c>
      <c r="K1218" s="171">
        <v>756.4</v>
      </c>
      <c r="L1218" s="171">
        <v>705.9</v>
      </c>
      <c r="M1218" s="171">
        <v>676.8</v>
      </c>
      <c r="N1218" s="171">
        <v>706.5</v>
      </c>
      <c r="O1218" s="171">
        <v>810.2</v>
      </c>
      <c r="P1218" s="171">
        <v>775.9</v>
      </c>
      <c r="Q1218" s="171">
        <v>764.6</v>
      </c>
      <c r="R1218" s="171">
        <v>754.6</v>
      </c>
      <c r="S1218" s="171">
        <v>820.2</v>
      </c>
      <c r="T1218" s="171">
        <v>571</v>
      </c>
      <c r="U1218" s="171">
        <v>733.6</v>
      </c>
      <c r="V1218" s="171">
        <v>702</v>
      </c>
      <c r="W1218" s="171">
        <v>688.5</v>
      </c>
      <c r="X1218" s="171">
        <v>692.2</v>
      </c>
      <c r="Y1218" s="171">
        <v>696.7</v>
      </c>
      <c r="Z1218" s="171">
        <v>658.9</v>
      </c>
      <c r="AA1218" s="171">
        <v>643.5</v>
      </c>
      <c r="AB1218" s="171">
        <v>667.5</v>
      </c>
      <c r="AC1218" s="171">
        <v>674.3</v>
      </c>
      <c r="AD1218" s="171">
        <v>652.79999999999995</v>
      </c>
      <c r="AE1218" s="171">
        <v>714.6</v>
      </c>
      <c r="AF1218" s="171" t="s">
        <v>310</v>
      </c>
      <c r="AG1218" s="171" t="s">
        <v>310</v>
      </c>
      <c r="AL1218"/>
    </row>
    <row r="1219" spans="1:38" s="171" customFormat="1" ht="15">
      <c r="A1219" s="171" t="s">
        <v>517</v>
      </c>
      <c r="B1219" s="171" t="s">
        <v>28</v>
      </c>
      <c r="C1219" s="171">
        <v>0</v>
      </c>
      <c r="D1219" s="171">
        <v>0</v>
      </c>
      <c r="E1219" s="171">
        <v>0</v>
      </c>
      <c r="F1219" s="171">
        <v>0</v>
      </c>
      <c r="G1219" s="171">
        <v>0</v>
      </c>
      <c r="H1219" s="171">
        <v>0</v>
      </c>
      <c r="I1219" s="171">
        <v>0</v>
      </c>
      <c r="J1219" s="171">
        <v>0</v>
      </c>
      <c r="K1219" s="171">
        <v>0</v>
      </c>
      <c r="L1219" s="171">
        <v>0</v>
      </c>
      <c r="M1219" s="171">
        <v>0</v>
      </c>
      <c r="N1219" s="171">
        <v>0</v>
      </c>
      <c r="O1219" s="171">
        <v>0</v>
      </c>
      <c r="P1219" s="171">
        <v>0</v>
      </c>
      <c r="Q1219" s="171">
        <v>0</v>
      </c>
      <c r="R1219" s="171">
        <v>0</v>
      </c>
      <c r="S1219" s="171">
        <v>0</v>
      </c>
      <c r="T1219" s="171">
        <v>0</v>
      </c>
      <c r="U1219" s="171">
        <v>0</v>
      </c>
      <c r="V1219" s="171">
        <v>0</v>
      </c>
      <c r="W1219" s="171">
        <v>0</v>
      </c>
      <c r="X1219" s="171">
        <v>0</v>
      </c>
      <c r="Y1219" s="171">
        <v>0</v>
      </c>
      <c r="Z1219" s="171">
        <v>0</v>
      </c>
      <c r="AA1219" s="171">
        <v>0</v>
      </c>
      <c r="AB1219" s="171">
        <v>0</v>
      </c>
      <c r="AC1219" s="171">
        <v>0</v>
      </c>
      <c r="AD1219" s="171">
        <v>0</v>
      </c>
      <c r="AE1219" s="171">
        <v>0</v>
      </c>
      <c r="AF1219" s="171" t="s">
        <v>310</v>
      </c>
      <c r="AG1219" s="171" t="s">
        <v>310</v>
      </c>
      <c r="AL1219"/>
    </row>
    <row r="1220" spans="1:38" s="171" customFormat="1" ht="15">
      <c r="A1220" s="171" t="s">
        <v>517</v>
      </c>
      <c r="B1220" s="171" t="s">
        <v>316</v>
      </c>
      <c r="C1220" s="171">
        <v>0</v>
      </c>
      <c r="D1220" s="171">
        <v>0</v>
      </c>
      <c r="E1220" s="171">
        <v>0</v>
      </c>
      <c r="F1220" s="171">
        <v>0</v>
      </c>
      <c r="G1220" s="171">
        <v>0</v>
      </c>
      <c r="H1220" s="171">
        <v>0</v>
      </c>
      <c r="I1220" s="171">
        <v>0</v>
      </c>
      <c r="J1220" s="171">
        <v>0</v>
      </c>
      <c r="K1220" s="171">
        <v>0</v>
      </c>
      <c r="L1220" s="171">
        <v>0</v>
      </c>
      <c r="M1220" s="171">
        <v>0</v>
      </c>
      <c r="N1220" s="171">
        <v>0</v>
      </c>
      <c r="O1220" s="171">
        <v>0</v>
      </c>
      <c r="P1220" s="171">
        <v>0</v>
      </c>
      <c r="Q1220" s="171">
        <v>0</v>
      </c>
      <c r="R1220" s="171">
        <v>0</v>
      </c>
      <c r="S1220" s="171">
        <v>0</v>
      </c>
      <c r="T1220" s="171">
        <v>0</v>
      </c>
      <c r="U1220" s="171">
        <v>0</v>
      </c>
      <c r="V1220" s="171">
        <v>0</v>
      </c>
      <c r="W1220" s="171">
        <v>0</v>
      </c>
      <c r="X1220" s="171">
        <v>0</v>
      </c>
      <c r="Y1220" s="171">
        <v>0</v>
      </c>
      <c r="Z1220" s="171">
        <v>0</v>
      </c>
      <c r="AA1220" s="171">
        <v>0</v>
      </c>
      <c r="AB1220" s="171">
        <v>0</v>
      </c>
      <c r="AC1220" s="171">
        <v>0</v>
      </c>
      <c r="AD1220" s="171">
        <v>0</v>
      </c>
      <c r="AE1220" s="171">
        <v>0</v>
      </c>
      <c r="AF1220" s="171" t="s">
        <v>310</v>
      </c>
      <c r="AG1220" s="171" t="s">
        <v>310</v>
      </c>
      <c r="AL1220"/>
    </row>
    <row r="1221" spans="1:38" s="171" customFormat="1" ht="15">
      <c r="A1221" s="171" t="s">
        <v>517</v>
      </c>
      <c r="B1221" s="171" t="s">
        <v>318</v>
      </c>
      <c r="C1221" s="171">
        <v>0</v>
      </c>
      <c r="D1221" s="171">
        <v>0</v>
      </c>
      <c r="E1221" s="171">
        <v>0</v>
      </c>
      <c r="F1221" s="171">
        <v>0</v>
      </c>
      <c r="G1221" s="171">
        <v>0</v>
      </c>
      <c r="H1221" s="171">
        <v>0</v>
      </c>
      <c r="I1221" s="171">
        <v>0</v>
      </c>
      <c r="J1221" s="171">
        <v>0</v>
      </c>
      <c r="K1221" s="171">
        <v>0</v>
      </c>
      <c r="L1221" s="171">
        <v>0</v>
      </c>
      <c r="M1221" s="171">
        <v>0</v>
      </c>
      <c r="N1221" s="171">
        <v>0</v>
      </c>
      <c r="O1221" s="171">
        <v>0</v>
      </c>
      <c r="P1221" s="171">
        <v>0</v>
      </c>
      <c r="Q1221" s="171">
        <v>0</v>
      </c>
      <c r="R1221" s="171">
        <v>0</v>
      </c>
      <c r="S1221" s="171">
        <v>0</v>
      </c>
      <c r="T1221" s="171">
        <v>0</v>
      </c>
      <c r="U1221" s="171">
        <v>0</v>
      </c>
      <c r="V1221" s="171">
        <v>0</v>
      </c>
      <c r="W1221" s="171">
        <v>0</v>
      </c>
      <c r="X1221" s="171">
        <v>0</v>
      </c>
      <c r="Y1221" s="171">
        <v>0</v>
      </c>
      <c r="Z1221" s="171">
        <v>0</v>
      </c>
      <c r="AA1221" s="171">
        <v>0</v>
      </c>
      <c r="AB1221" s="171">
        <v>0</v>
      </c>
      <c r="AC1221" s="171">
        <v>0</v>
      </c>
      <c r="AD1221" s="171">
        <v>0</v>
      </c>
      <c r="AE1221" s="171">
        <v>0</v>
      </c>
      <c r="AF1221" s="171" t="s">
        <v>310</v>
      </c>
      <c r="AG1221" s="171" t="s">
        <v>310</v>
      </c>
      <c r="AL1221"/>
    </row>
    <row r="1222" spans="1:38" s="171" customFormat="1" ht="15">
      <c r="A1222" s="171" t="s">
        <v>518</v>
      </c>
      <c r="B1222" s="171" t="s">
        <v>309</v>
      </c>
      <c r="C1222" s="171">
        <v>196.9</v>
      </c>
      <c r="D1222" s="171">
        <v>199.2</v>
      </c>
      <c r="E1222" s="171">
        <v>195</v>
      </c>
      <c r="F1222" s="171">
        <v>192.8</v>
      </c>
      <c r="G1222" s="171">
        <v>185.3</v>
      </c>
      <c r="H1222" s="171">
        <v>183.4</v>
      </c>
      <c r="I1222" s="171">
        <v>180</v>
      </c>
      <c r="J1222" s="171">
        <v>179.9</v>
      </c>
      <c r="K1222" s="171">
        <v>180.3</v>
      </c>
      <c r="L1222" s="171">
        <v>175</v>
      </c>
      <c r="M1222" s="171">
        <v>175</v>
      </c>
      <c r="N1222" s="171">
        <v>231.6</v>
      </c>
      <c r="O1222" s="171">
        <v>231.6</v>
      </c>
      <c r="P1222" s="171">
        <v>227.2</v>
      </c>
      <c r="Q1222" s="171">
        <v>156.30000000000001</v>
      </c>
      <c r="R1222" s="171">
        <v>152.6</v>
      </c>
      <c r="S1222" s="171">
        <v>152</v>
      </c>
      <c r="T1222" s="171">
        <v>140</v>
      </c>
      <c r="U1222" s="171">
        <v>140.1</v>
      </c>
      <c r="V1222" s="171">
        <v>140.9</v>
      </c>
      <c r="W1222" s="171">
        <v>147</v>
      </c>
      <c r="X1222" s="171">
        <v>151.5</v>
      </c>
      <c r="Y1222" s="171">
        <v>143.5</v>
      </c>
      <c r="Z1222" s="171">
        <v>7.9</v>
      </c>
      <c r="AA1222" s="171">
        <v>7.9</v>
      </c>
      <c r="AB1222" s="171">
        <v>7.8</v>
      </c>
      <c r="AC1222" s="171">
        <v>7.7</v>
      </c>
      <c r="AD1222" s="171">
        <v>7.6</v>
      </c>
      <c r="AE1222" s="171">
        <v>7.5</v>
      </c>
      <c r="AF1222" s="171" t="s">
        <v>310</v>
      </c>
      <c r="AG1222" s="171" t="s">
        <v>310</v>
      </c>
      <c r="AL1222"/>
    </row>
    <row r="1223" spans="1:38" s="171" customFormat="1" ht="15">
      <c r="A1223" s="171" t="s">
        <v>518</v>
      </c>
      <c r="B1223" s="171" t="s">
        <v>311</v>
      </c>
      <c r="C1223" s="171">
        <v>0</v>
      </c>
      <c r="D1223" s="171">
        <v>0</v>
      </c>
      <c r="E1223" s="171">
        <v>0</v>
      </c>
      <c r="F1223" s="171">
        <v>0</v>
      </c>
      <c r="G1223" s="171">
        <v>0</v>
      </c>
      <c r="H1223" s="171">
        <v>0</v>
      </c>
      <c r="I1223" s="171">
        <v>0</v>
      </c>
      <c r="J1223" s="171">
        <v>0</v>
      </c>
      <c r="K1223" s="171">
        <v>0</v>
      </c>
      <c r="L1223" s="171">
        <v>0</v>
      </c>
      <c r="M1223" s="171">
        <v>0</v>
      </c>
      <c r="N1223" s="171">
        <v>0</v>
      </c>
      <c r="O1223" s="171">
        <v>0</v>
      </c>
      <c r="P1223" s="171">
        <v>0</v>
      </c>
      <c r="Q1223" s="171">
        <v>0</v>
      </c>
      <c r="R1223" s="171">
        <v>0</v>
      </c>
      <c r="S1223" s="171">
        <v>0</v>
      </c>
      <c r="T1223" s="171">
        <v>0</v>
      </c>
      <c r="U1223" s="171">
        <v>0</v>
      </c>
      <c r="V1223" s="171">
        <v>0</v>
      </c>
      <c r="W1223" s="171">
        <v>0</v>
      </c>
      <c r="X1223" s="171">
        <v>0</v>
      </c>
      <c r="Y1223" s="171">
        <v>0</v>
      </c>
      <c r="Z1223" s="171">
        <v>0</v>
      </c>
      <c r="AA1223" s="171">
        <v>0</v>
      </c>
      <c r="AB1223" s="171">
        <v>0</v>
      </c>
      <c r="AC1223" s="171">
        <v>0</v>
      </c>
      <c r="AD1223" s="171">
        <v>0</v>
      </c>
      <c r="AE1223" s="171">
        <v>0</v>
      </c>
      <c r="AF1223" s="171" t="s">
        <v>310</v>
      </c>
      <c r="AG1223" s="171" t="s">
        <v>310</v>
      </c>
      <c r="AL1223"/>
    </row>
    <row r="1224" spans="1:38" s="171" customFormat="1" ht="15">
      <c r="A1224" s="171" t="s">
        <v>518</v>
      </c>
      <c r="B1224" s="171" t="s">
        <v>313</v>
      </c>
      <c r="C1224" s="171">
        <v>1038.9000000000001</v>
      </c>
      <c r="D1224" s="171">
        <v>1040.0999999999999</v>
      </c>
      <c r="E1224" s="171">
        <v>1039.8</v>
      </c>
      <c r="F1224" s="171">
        <v>984.2</v>
      </c>
      <c r="G1224" s="171">
        <v>891.1</v>
      </c>
      <c r="H1224" s="171">
        <v>890.7</v>
      </c>
      <c r="I1224" s="171">
        <v>850.7</v>
      </c>
      <c r="J1224" s="171">
        <v>850.5</v>
      </c>
      <c r="K1224" s="171">
        <v>852.1</v>
      </c>
      <c r="L1224" s="171">
        <v>814.3</v>
      </c>
      <c r="M1224" s="171">
        <v>814.1</v>
      </c>
      <c r="N1224" s="171">
        <v>1000.4</v>
      </c>
      <c r="O1224" s="171">
        <v>1000.6</v>
      </c>
      <c r="P1224" s="171">
        <v>961.4</v>
      </c>
      <c r="Q1224" s="171">
        <v>937.9</v>
      </c>
      <c r="R1224" s="171">
        <v>939.7</v>
      </c>
      <c r="S1224" s="171">
        <v>940.7</v>
      </c>
      <c r="T1224" s="171">
        <v>940.2</v>
      </c>
      <c r="U1224" s="171">
        <v>940.7</v>
      </c>
      <c r="V1224" s="171">
        <v>940.2</v>
      </c>
      <c r="W1224" s="171">
        <v>941.6</v>
      </c>
      <c r="X1224" s="171">
        <v>932.8</v>
      </c>
      <c r="Y1224" s="171">
        <v>937.5</v>
      </c>
      <c r="Z1224" s="171">
        <v>1107</v>
      </c>
      <c r="AA1224" s="171">
        <v>1109</v>
      </c>
      <c r="AB1224" s="171">
        <v>1108</v>
      </c>
      <c r="AC1224" s="171">
        <v>1105</v>
      </c>
      <c r="AD1224" s="171">
        <v>1105</v>
      </c>
      <c r="AE1224" s="171">
        <v>1106</v>
      </c>
      <c r="AF1224" s="171" t="s">
        <v>310</v>
      </c>
      <c r="AG1224" s="171" t="s">
        <v>310</v>
      </c>
      <c r="AL1224"/>
    </row>
    <row r="1225" spans="1:38" s="171" customFormat="1" ht="15">
      <c r="A1225" s="171" t="s">
        <v>518</v>
      </c>
      <c r="B1225" s="171" t="s">
        <v>28</v>
      </c>
      <c r="C1225" s="171">
        <v>0</v>
      </c>
      <c r="D1225" s="171">
        <v>0</v>
      </c>
      <c r="E1225" s="171">
        <v>0</v>
      </c>
      <c r="F1225" s="171">
        <v>0</v>
      </c>
      <c r="G1225" s="171">
        <v>0</v>
      </c>
      <c r="H1225" s="171">
        <v>0</v>
      </c>
      <c r="I1225" s="171">
        <v>0</v>
      </c>
      <c r="J1225" s="171">
        <v>0</v>
      </c>
      <c r="K1225" s="171">
        <v>0</v>
      </c>
      <c r="L1225" s="171">
        <v>0</v>
      </c>
      <c r="M1225" s="171">
        <v>0</v>
      </c>
      <c r="N1225" s="171">
        <v>0</v>
      </c>
      <c r="O1225" s="171">
        <v>0</v>
      </c>
      <c r="P1225" s="171">
        <v>0</v>
      </c>
      <c r="Q1225" s="171">
        <v>0</v>
      </c>
      <c r="R1225" s="171">
        <v>0</v>
      </c>
      <c r="S1225" s="171">
        <v>0</v>
      </c>
      <c r="T1225" s="171">
        <v>0</v>
      </c>
      <c r="U1225" s="171">
        <v>0</v>
      </c>
      <c r="V1225" s="171">
        <v>0</v>
      </c>
      <c r="W1225" s="171">
        <v>0</v>
      </c>
      <c r="X1225" s="171">
        <v>0</v>
      </c>
      <c r="Y1225" s="171">
        <v>0</v>
      </c>
      <c r="Z1225" s="171">
        <v>0</v>
      </c>
      <c r="AA1225" s="171">
        <v>0</v>
      </c>
      <c r="AB1225" s="171">
        <v>0</v>
      </c>
      <c r="AC1225" s="171">
        <v>0</v>
      </c>
      <c r="AD1225" s="171">
        <v>0</v>
      </c>
      <c r="AE1225" s="171">
        <v>0</v>
      </c>
      <c r="AF1225" s="171" t="s">
        <v>310</v>
      </c>
      <c r="AG1225" s="171" t="s">
        <v>310</v>
      </c>
      <c r="AL1225"/>
    </row>
    <row r="1226" spans="1:38" s="171" customFormat="1" ht="15">
      <c r="A1226" s="171" t="s">
        <v>518</v>
      </c>
      <c r="B1226" s="171" t="s">
        <v>316</v>
      </c>
      <c r="C1226" s="171">
        <v>0</v>
      </c>
      <c r="D1226" s="171">
        <v>0</v>
      </c>
      <c r="E1226" s="171">
        <v>0</v>
      </c>
      <c r="F1226" s="171">
        <v>0</v>
      </c>
      <c r="G1226" s="171">
        <v>0</v>
      </c>
      <c r="H1226" s="171">
        <v>0</v>
      </c>
      <c r="I1226" s="171">
        <v>0</v>
      </c>
      <c r="J1226" s="171">
        <v>0</v>
      </c>
      <c r="K1226" s="171">
        <v>0</v>
      </c>
      <c r="L1226" s="171">
        <v>0</v>
      </c>
      <c r="M1226" s="171">
        <v>0</v>
      </c>
      <c r="N1226" s="171">
        <v>0</v>
      </c>
      <c r="O1226" s="171">
        <v>0</v>
      </c>
      <c r="P1226" s="171">
        <v>0</v>
      </c>
      <c r="Q1226" s="171">
        <v>0</v>
      </c>
      <c r="R1226" s="171">
        <v>0</v>
      </c>
      <c r="S1226" s="171">
        <v>0</v>
      </c>
      <c r="T1226" s="171">
        <v>0</v>
      </c>
      <c r="U1226" s="171">
        <v>0</v>
      </c>
      <c r="V1226" s="171">
        <v>0</v>
      </c>
      <c r="W1226" s="171">
        <v>0</v>
      </c>
      <c r="X1226" s="171">
        <v>0</v>
      </c>
      <c r="Y1226" s="171">
        <v>0</v>
      </c>
      <c r="Z1226" s="171">
        <v>0</v>
      </c>
      <c r="AA1226" s="171">
        <v>0</v>
      </c>
      <c r="AB1226" s="171">
        <v>0</v>
      </c>
      <c r="AC1226" s="171">
        <v>0</v>
      </c>
      <c r="AD1226" s="171">
        <v>0</v>
      </c>
      <c r="AE1226" s="171">
        <v>0</v>
      </c>
      <c r="AF1226" s="171" t="s">
        <v>310</v>
      </c>
      <c r="AG1226" s="171" t="s">
        <v>310</v>
      </c>
      <c r="AL1226"/>
    </row>
    <row r="1227" spans="1:38" s="171" customFormat="1" ht="15">
      <c r="A1227" s="171" t="s">
        <v>518</v>
      </c>
      <c r="B1227" s="171" t="s">
        <v>318</v>
      </c>
      <c r="C1227" s="171" t="s">
        <v>310</v>
      </c>
      <c r="D1227" s="171" t="s">
        <v>310</v>
      </c>
      <c r="E1227" s="171" t="s">
        <v>310</v>
      </c>
      <c r="F1227" s="171" t="s">
        <v>310</v>
      </c>
      <c r="G1227" s="171" t="s">
        <v>310</v>
      </c>
      <c r="H1227" s="171" t="s">
        <v>310</v>
      </c>
      <c r="I1227" s="171" t="s">
        <v>310</v>
      </c>
      <c r="J1227" s="171" t="s">
        <v>310</v>
      </c>
      <c r="K1227" s="171" t="s">
        <v>310</v>
      </c>
      <c r="L1227" s="171" t="s">
        <v>310</v>
      </c>
      <c r="M1227" s="171" t="s">
        <v>310</v>
      </c>
      <c r="N1227" s="171" t="s">
        <v>310</v>
      </c>
      <c r="O1227" s="171" t="s">
        <v>310</v>
      </c>
      <c r="P1227" s="171" t="s">
        <v>310</v>
      </c>
      <c r="Q1227" s="171" t="s">
        <v>310</v>
      </c>
      <c r="R1227" s="171" t="s">
        <v>310</v>
      </c>
      <c r="S1227" s="171" t="s">
        <v>310</v>
      </c>
      <c r="T1227" s="171" t="s">
        <v>310</v>
      </c>
      <c r="U1227" s="171" t="s">
        <v>310</v>
      </c>
      <c r="V1227" s="171" t="s">
        <v>310</v>
      </c>
      <c r="W1227" s="171" t="s">
        <v>310</v>
      </c>
      <c r="X1227" s="171" t="s">
        <v>310</v>
      </c>
      <c r="Y1227" s="171" t="s">
        <v>310</v>
      </c>
      <c r="Z1227" s="171" t="s">
        <v>310</v>
      </c>
      <c r="AA1227" s="171" t="s">
        <v>310</v>
      </c>
      <c r="AB1227" s="171" t="s">
        <v>310</v>
      </c>
      <c r="AC1227" s="171" t="s">
        <v>310</v>
      </c>
      <c r="AD1227" s="171" t="s">
        <v>310</v>
      </c>
      <c r="AE1227" s="171" t="s">
        <v>310</v>
      </c>
      <c r="AF1227" s="171" t="s">
        <v>310</v>
      </c>
      <c r="AG1227" s="171" t="s">
        <v>310</v>
      </c>
      <c r="AL1227"/>
    </row>
    <row r="1228" spans="1:38" s="171" customFormat="1" ht="15">
      <c r="A1228" s="171" t="s">
        <v>519</v>
      </c>
      <c r="B1228" s="171" t="s">
        <v>309</v>
      </c>
      <c r="C1228" s="171">
        <v>915.6</v>
      </c>
      <c r="D1228" s="171">
        <v>916.6</v>
      </c>
      <c r="E1228" s="171">
        <v>916.4</v>
      </c>
      <c r="F1228" s="171">
        <v>915.6</v>
      </c>
      <c r="G1228" s="171">
        <v>916.3</v>
      </c>
      <c r="H1228" s="171">
        <v>915.7</v>
      </c>
      <c r="I1228" s="171">
        <v>916.3</v>
      </c>
      <c r="J1228" s="171">
        <v>916</v>
      </c>
      <c r="K1228" s="171">
        <v>917.8</v>
      </c>
      <c r="L1228" s="171">
        <v>917</v>
      </c>
      <c r="M1228" s="171">
        <v>916.8</v>
      </c>
      <c r="N1228" s="171">
        <v>918.4</v>
      </c>
      <c r="O1228" s="171">
        <v>918.5</v>
      </c>
      <c r="P1228" s="171">
        <v>917.9</v>
      </c>
      <c r="Q1228" s="171">
        <v>918.4</v>
      </c>
      <c r="R1228" s="171">
        <v>920.1</v>
      </c>
      <c r="S1228" s="171">
        <v>921.2</v>
      </c>
      <c r="T1228" s="171">
        <v>920.6</v>
      </c>
      <c r="U1228" s="171">
        <v>921.1</v>
      </c>
      <c r="V1228" s="171">
        <v>920.6</v>
      </c>
      <c r="W1228" s="171">
        <v>922.1</v>
      </c>
      <c r="X1228" s="171">
        <v>924.8</v>
      </c>
      <c r="Y1228" s="171">
        <v>929.4</v>
      </c>
      <c r="Z1228" s="171">
        <v>929.2</v>
      </c>
      <c r="AA1228" s="171">
        <v>930.3</v>
      </c>
      <c r="AB1228" s="171">
        <v>929.8</v>
      </c>
      <c r="AC1228" s="171">
        <v>927.2</v>
      </c>
      <c r="AD1228" s="171">
        <v>927.5</v>
      </c>
      <c r="AE1228" s="171">
        <v>928.6</v>
      </c>
      <c r="AF1228" s="171" t="s">
        <v>310</v>
      </c>
      <c r="AG1228" s="171" t="s">
        <v>310</v>
      </c>
      <c r="AL1228"/>
    </row>
    <row r="1229" spans="1:38" s="171" customFormat="1" ht="15">
      <c r="A1229" s="171" t="s">
        <v>519</v>
      </c>
      <c r="B1229" s="171" t="s">
        <v>311</v>
      </c>
      <c r="C1229" s="171">
        <v>0</v>
      </c>
      <c r="D1229" s="171">
        <v>0</v>
      </c>
      <c r="E1229" s="171">
        <v>0</v>
      </c>
      <c r="F1229" s="171">
        <v>0</v>
      </c>
      <c r="G1229" s="171">
        <v>0</v>
      </c>
      <c r="H1229" s="171">
        <v>0</v>
      </c>
      <c r="I1229" s="171">
        <v>0</v>
      </c>
      <c r="J1229" s="171">
        <v>0</v>
      </c>
      <c r="K1229" s="171">
        <v>0</v>
      </c>
      <c r="L1229" s="171">
        <v>0</v>
      </c>
      <c r="M1229" s="171">
        <v>0</v>
      </c>
      <c r="N1229" s="171">
        <v>0</v>
      </c>
      <c r="O1229" s="171">
        <v>0</v>
      </c>
      <c r="P1229" s="171">
        <v>0</v>
      </c>
      <c r="Q1229" s="171">
        <v>0</v>
      </c>
      <c r="R1229" s="171">
        <v>0</v>
      </c>
      <c r="S1229" s="171">
        <v>0</v>
      </c>
      <c r="T1229" s="171">
        <v>0</v>
      </c>
      <c r="U1229" s="171">
        <v>0</v>
      </c>
      <c r="V1229" s="171">
        <v>0</v>
      </c>
      <c r="W1229" s="171">
        <v>0</v>
      </c>
      <c r="X1229" s="171">
        <v>0</v>
      </c>
      <c r="Y1229" s="171">
        <v>0</v>
      </c>
      <c r="Z1229" s="171">
        <v>0</v>
      </c>
      <c r="AA1229" s="171">
        <v>0</v>
      </c>
      <c r="AB1229" s="171">
        <v>0</v>
      </c>
      <c r="AC1229" s="171">
        <v>0</v>
      </c>
      <c r="AD1229" s="171">
        <v>0</v>
      </c>
      <c r="AE1229" s="171">
        <v>0</v>
      </c>
      <c r="AF1229" s="171" t="s">
        <v>310</v>
      </c>
      <c r="AG1229" s="171" t="s">
        <v>310</v>
      </c>
      <c r="AL1229"/>
    </row>
    <row r="1230" spans="1:38" s="171" customFormat="1" ht="15">
      <c r="A1230" s="171" t="s">
        <v>519</v>
      </c>
      <c r="B1230" s="171" t="s">
        <v>313</v>
      </c>
      <c r="C1230" s="171">
        <v>915.6</v>
      </c>
      <c r="D1230" s="171">
        <v>916.6</v>
      </c>
      <c r="E1230" s="171">
        <v>916.4</v>
      </c>
      <c r="F1230" s="171">
        <v>915.6</v>
      </c>
      <c r="G1230" s="171">
        <v>916.3</v>
      </c>
      <c r="H1230" s="171">
        <v>915.7</v>
      </c>
      <c r="I1230" s="171">
        <v>916.3</v>
      </c>
      <c r="J1230" s="171">
        <v>916</v>
      </c>
      <c r="K1230" s="171">
        <v>917.8</v>
      </c>
      <c r="L1230" s="171">
        <v>917</v>
      </c>
      <c r="M1230" s="171">
        <v>916.8</v>
      </c>
      <c r="N1230" s="171">
        <v>918.4</v>
      </c>
      <c r="O1230" s="171">
        <v>918.5</v>
      </c>
      <c r="P1230" s="171">
        <v>917.9</v>
      </c>
      <c r="Q1230" s="171">
        <v>918.4</v>
      </c>
      <c r="R1230" s="171">
        <v>920.1</v>
      </c>
      <c r="S1230" s="171">
        <v>921.2</v>
      </c>
      <c r="T1230" s="171">
        <v>920.6</v>
      </c>
      <c r="U1230" s="171">
        <v>921.1</v>
      </c>
      <c r="V1230" s="171">
        <v>920.6</v>
      </c>
      <c r="W1230" s="171">
        <v>922.1</v>
      </c>
      <c r="X1230" s="171">
        <v>924.8</v>
      </c>
      <c r="Y1230" s="171">
        <v>929.4</v>
      </c>
      <c r="Z1230" s="171">
        <v>929.2</v>
      </c>
      <c r="AA1230" s="171">
        <v>930.3</v>
      </c>
      <c r="AB1230" s="171">
        <v>929.8</v>
      </c>
      <c r="AC1230" s="171">
        <v>927.2</v>
      </c>
      <c r="AD1230" s="171">
        <v>927.5</v>
      </c>
      <c r="AE1230" s="171">
        <v>928.6</v>
      </c>
      <c r="AF1230" s="171" t="s">
        <v>310</v>
      </c>
      <c r="AG1230" s="171" t="s">
        <v>310</v>
      </c>
      <c r="AL1230"/>
    </row>
    <row r="1231" spans="1:38" s="171" customFormat="1" ht="15">
      <c r="A1231" s="171" t="s">
        <v>519</v>
      </c>
      <c r="B1231" s="171" t="s">
        <v>28</v>
      </c>
      <c r="C1231" s="171">
        <v>0</v>
      </c>
      <c r="D1231" s="171">
        <v>0</v>
      </c>
      <c r="E1231" s="171">
        <v>0</v>
      </c>
      <c r="F1231" s="171">
        <v>0</v>
      </c>
      <c r="G1231" s="171">
        <v>0</v>
      </c>
      <c r="H1231" s="171">
        <v>0</v>
      </c>
      <c r="I1231" s="171">
        <v>0</v>
      </c>
      <c r="J1231" s="171">
        <v>0</v>
      </c>
      <c r="K1231" s="171">
        <v>0</v>
      </c>
      <c r="L1231" s="171">
        <v>0</v>
      </c>
      <c r="M1231" s="171">
        <v>0</v>
      </c>
      <c r="N1231" s="171">
        <v>0</v>
      </c>
      <c r="O1231" s="171">
        <v>0</v>
      </c>
      <c r="P1231" s="171">
        <v>0</v>
      </c>
      <c r="Q1231" s="171">
        <v>0</v>
      </c>
      <c r="R1231" s="171">
        <v>0</v>
      </c>
      <c r="S1231" s="171">
        <v>0</v>
      </c>
      <c r="T1231" s="171">
        <v>0</v>
      </c>
      <c r="U1231" s="171">
        <v>0</v>
      </c>
      <c r="V1231" s="171">
        <v>0</v>
      </c>
      <c r="W1231" s="171">
        <v>0</v>
      </c>
      <c r="X1231" s="171">
        <v>0</v>
      </c>
      <c r="Y1231" s="171">
        <v>0</v>
      </c>
      <c r="Z1231" s="171">
        <v>0</v>
      </c>
      <c r="AA1231" s="171">
        <v>0</v>
      </c>
      <c r="AB1231" s="171">
        <v>0</v>
      </c>
      <c r="AC1231" s="171">
        <v>0</v>
      </c>
      <c r="AD1231" s="171">
        <v>0</v>
      </c>
      <c r="AE1231" s="171">
        <v>0</v>
      </c>
      <c r="AF1231" s="171" t="s">
        <v>310</v>
      </c>
      <c r="AG1231" s="171" t="s">
        <v>310</v>
      </c>
      <c r="AL1231"/>
    </row>
    <row r="1232" spans="1:38" s="171" customFormat="1" ht="15">
      <c r="A1232" s="171" t="s">
        <v>519</v>
      </c>
      <c r="B1232" s="171" t="s">
        <v>316</v>
      </c>
      <c r="C1232" s="171">
        <v>0</v>
      </c>
      <c r="D1232" s="171">
        <v>0</v>
      </c>
      <c r="E1232" s="171">
        <v>0</v>
      </c>
      <c r="F1232" s="171">
        <v>0</v>
      </c>
      <c r="G1232" s="171">
        <v>0</v>
      </c>
      <c r="H1232" s="171">
        <v>0</v>
      </c>
      <c r="I1232" s="171">
        <v>0</v>
      </c>
      <c r="J1232" s="171">
        <v>0</v>
      </c>
      <c r="K1232" s="171">
        <v>0</v>
      </c>
      <c r="L1232" s="171">
        <v>0</v>
      </c>
      <c r="M1232" s="171">
        <v>0</v>
      </c>
      <c r="N1232" s="171">
        <v>0</v>
      </c>
      <c r="O1232" s="171">
        <v>0</v>
      </c>
      <c r="P1232" s="171">
        <v>0</v>
      </c>
      <c r="Q1232" s="171">
        <v>0</v>
      </c>
      <c r="R1232" s="171">
        <v>0</v>
      </c>
      <c r="S1232" s="171">
        <v>0</v>
      </c>
      <c r="T1232" s="171">
        <v>0</v>
      </c>
      <c r="U1232" s="171">
        <v>0</v>
      </c>
      <c r="V1232" s="171">
        <v>0</v>
      </c>
      <c r="W1232" s="171">
        <v>0</v>
      </c>
      <c r="X1232" s="171">
        <v>0</v>
      </c>
      <c r="Y1232" s="171">
        <v>0</v>
      </c>
      <c r="Z1232" s="171">
        <v>0</v>
      </c>
      <c r="AA1232" s="171">
        <v>0</v>
      </c>
      <c r="AB1232" s="171">
        <v>0</v>
      </c>
      <c r="AC1232" s="171">
        <v>0</v>
      </c>
      <c r="AD1232" s="171">
        <v>0</v>
      </c>
      <c r="AE1232" s="171">
        <v>0</v>
      </c>
      <c r="AF1232" s="171" t="s">
        <v>310</v>
      </c>
      <c r="AG1232" s="171" t="s">
        <v>310</v>
      </c>
      <c r="AL1232"/>
    </row>
    <row r="1233" spans="1:38" s="171" customFormat="1" ht="15">
      <c r="A1233" s="171" t="s">
        <v>519</v>
      </c>
      <c r="B1233" s="171" t="s">
        <v>318</v>
      </c>
      <c r="C1233" s="171">
        <v>0</v>
      </c>
      <c r="D1233" s="171">
        <v>0</v>
      </c>
      <c r="E1233" s="171">
        <v>0</v>
      </c>
      <c r="F1233" s="171">
        <v>0</v>
      </c>
      <c r="G1233" s="171">
        <v>0</v>
      </c>
      <c r="H1233" s="171">
        <v>0</v>
      </c>
      <c r="I1233" s="171">
        <v>0</v>
      </c>
      <c r="J1233" s="171">
        <v>0</v>
      </c>
      <c r="K1233" s="171">
        <v>0</v>
      </c>
      <c r="L1233" s="171">
        <v>0</v>
      </c>
      <c r="M1233" s="171">
        <v>0</v>
      </c>
      <c r="N1233" s="171">
        <v>0</v>
      </c>
      <c r="O1233" s="171">
        <v>0</v>
      </c>
      <c r="P1233" s="171">
        <v>0</v>
      </c>
      <c r="Q1233" s="171">
        <v>0</v>
      </c>
      <c r="R1233" s="171">
        <v>0</v>
      </c>
      <c r="S1233" s="171">
        <v>0</v>
      </c>
      <c r="T1233" s="171">
        <v>0</v>
      </c>
      <c r="U1233" s="171">
        <v>0</v>
      </c>
      <c r="V1233" s="171">
        <v>0</v>
      </c>
      <c r="W1233" s="171">
        <v>0</v>
      </c>
      <c r="X1233" s="171">
        <v>0</v>
      </c>
      <c r="Y1233" s="171">
        <v>0</v>
      </c>
      <c r="Z1233" s="171">
        <v>0</v>
      </c>
      <c r="AA1233" s="171">
        <v>0</v>
      </c>
      <c r="AB1233" s="171">
        <v>0</v>
      </c>
      <c r="AC1233" s="171">
        <v>0</v>
      </c>
      <c r="AD1233" s="171">
        <v>0</v>
      </c>
      <c r="AE1233" s="171">
        <v>0</v>
      </c>
      <c r="AF1233" s="171" t="s">
        <v>310</v>
      </c>
      <c r="AG1233" s="171" t="s">
        <v>310</v>
      </c>
      <c r="AL1233"/>
    </row>
    <row r="1234" spans="1:38" s="171" customFormat="1" ht="15">
      <c r="A1234" s="171" t="s">
        <v>520</v>
      </c>
      <c r="B1234" s="171" t="s">
        <v>309</v>
      </c>
      <c r="C1234" s="171">
        <v>888.6</v>
      </c>
      <c r="D1234" s="171">
        <v>889.4</v>
      </c>
      <c r="E1234" s="171">
        <v>889.4</v>
      </c>
      <c r="F1234" s="171">
        <v>889.2</v>
      </c>
      <c r="G1234" s="171">
        <v>888.3</v>
      </c>
      <c r="H1234" s="171">
        <v>888.2</v>
      </c>
      <c r="I1234" s="171">
        <v>866.8</v>
      </c>
      <c r="J1234" s="171">
        <v>869.4</v>
      </c>
      <c r="K1234" s="171">
        <v>870.1</v>
      </c>
      <c r="L1234" s="171">
        <v>865.2</v>
      </c>
      <c r="M1234" s="171">
        <v>761.9</v>
      </c>
      <c r="N1234" s="171">
        <v>854.9</v>
      </c>
      <c r="O1234" s="171">
        <v>763.2</v>
      </c>
      <c r="P1234" s="171">
        <v>767.3</v>
      </c>
      <c r="Q1234" s="171">
        <v>816.5</v>
      </c>
      <c r="R1234" s="171">
        <v>879.1</v>
      </c>
      <c r="S1234" s="171">
        <v>838.8</v>
      </c>
      <c r="T1234" s="171">
        <v>814.1</v>
      </c>
      <c r="U1234" s="171">
        <v>755.3</v>
      </c>
      <c r="V1234" s="171">
        <v>750.3</v>
      </c>
      <c r="W1234" s="171">
        <v>753.1</v>
      </c>
      <c r="X1234" s="171">
        <v>742.6</v>
      </c>
      <c r="Y1234" s="171">
        <v>752.2</v>
      </c>
      <c r="Z1234" s="171">
        <v>741.2</v>
      </c>
      <c r="AA1234" s="171">
        <v>736.7</v>
      </c>
      <c r="AB1234" s="171">
        <v>682.9</v>
      </c>
      <c r="AC1234" s="171">
        <v>796.5</v>
      </c>
      <c r="AD1234" s="171">
        <v>816</v>
      </c>
      <c r="AE1234" s="171">
        <v>722.2</v>
      </c>
      <c r="AF1234" s="171" t="s">
        <v>310</v>
      </c>
      <c r="AG1234" s="171" t="s">
        <v>310</v>
      </c>
      <c r="AL1234"/>
    </row>
    <row r="1235" spans="1:38" s="171" customFormat="1" ht="15">
      <c r="A1235" s="171" t="s">
        <v>520</v>
      </c>
      <c r="B1235" s="171" t="s">
        <v>311</v>
      </c>
      <c r="C1235" s="171">
        <v>0</v>
      </c>
      <c r="D1235" s="171">
        <v>0</v>
      </c>
      <c r="E1235" s="171">
        <v>0</v>
      </c>
      <c r="F1235" s="171">
        <v>0</v>
      </c>
      <c r="G1235" s="171">
        <v>0</v>
      </c>
      <c r="H1235" s="171">
        <v>0</v>
      </c>
      <c r="I1235" s="171">
        <v>0</v>
      </c>
      <c r="J1235" s="171">
        <v>0</v>
      </c>
      <c r="K1235" s="171">
        <v>0</v>
      </c>
      <c r="L1235" s="171">
        <v>0</v>
      </c>
      <c r="M1235" s="171">
        <v>0</v>
      </c>
      <c r="N1235" s="171">
        <v>0</v>
      </c>
      <c r="O1235" s="171">
        <v>0</v>
      </c>
      <c r="P1235" s="171">
        <v>0</v>
      </c>
      <c r="Q1235" s="171">
        <v>0</v>
      </c>
      <c r="R1235" s="171">
        <v>0</v>
      </c>
      <c r="S1235" s="171">
        <v>0</v>
      </c>
      <c r="T1235" s="171">
        <v>0</v>
      </c>
      <c r="U1235" s="171">
        <v>0</v>
      </c>
      <c r="V1235" s="171">
        <v>0</v>
      </c>
      <c r="W1235" s="171">
        <v>0</v>
      </c>
      <c r="X1235" s="171">
        <v>0</v>
      </c>
      <c r="Y1235" s="171">
        <v>0</v>
      </c>
      <c r="Z1235" s="171">
        <v>0</v>
      </c>
      <c r="AA1235" s="171">
        <v>0</v>
      </c>
      <c r="AB1235" s="171">
        <v>0</v>
      </c>
      <c r="AC1235" s="171">
        <v>0</v>
      </c>
      <c r="AD1235" s="171">
        <v>0</v>
      </c>
      <c r="AE1235" s="171">
        <v>0</v>
      </c>
      <c r="AF1235" s="171" t="s">
        <v>310</v>
      </c>
      <c r="AG1235" s="171" t="s">
        <v>310</v>
      </c>
      <c r="AL1235"/>
    </row>
    <row r="1236" spans="1:38" s="171" customFormat="1" ht="15">
      <c r="A1236" s="171" t="s">
        <v>520</v>
      </c>
      <c r="B1236" s="171" t="s">
        <v>313</v>
      </c>
      <c r="C1236" s="171">
        <v>888.6</v>
      </c>
      <c r="D1236" s="171">
        <v>889.4</v>
      </c>
      <c r="E1236" s="171">
        <v>889.4</v>
      </c>
      <c r="F1236" s="171">
        <v>889.2</v>
      </c>
      <c r="G1236" s="171">
        <v>888.3</v>
      </c>
      <c r="H1236" s="171">
        <v>888.2</v>
      </c>
      <c r="I1236" s="171">
        <v>866.8</v>
      </c>
      <c r="J1236" s="171">
        <v>869.4</v>
      </c>
      <c r="K1236" s="171">
        <v>870.1</v>
      </c>
      <c r="L1236" s="171">
        <v>865.2</v>
      </c>
      <c r="M1236" s="171">
        <v>761.9</v>
      </c>
      <c r="N1236" s="171">
        <v>854.9</v>
      </c>
      <c r="O1236" s="171">
        <v>763.2</v>
      </c>
      <c r="P1236" s="171">
        <v>767.3</v>
      </c>
      <c r="Q1236" s="171">
        <v>816.5</v>
      </c>
      <c r="R1236" s="171">
        <v>879.1</v>
      </c>
      <c r="S1236" s="171">
        <v>838.8</v>
      </c>
      <c r="T1236" s="171">
        <v>814.1</v>
      </c>
      <c r="U1236" s="171">
        <v>755.3</v>
      </c>
      <c r="V1236" s="171">
        <v>750.3</v>
      </c>
      <c r="W1236" s="171">
        <v>753.1</v>
      </c>
      <c r="X1236" s="171">
        <v>742.6</v>
      </c>
      <c r="Y1236" s="171">
        <v>752.2</v>
      </c>
      <c r="Z1236" s="171">
        <v>754.9</v>
      </c>
      <c r="AA1236" s="171">
        <v>769.7</v>
      </c>
      <c r="AB1236" s="171">
        <v>762.2</v>
      </c>
      <c r="AC1236" s="171">
        <v>920.3</v>
      </c>
      <c r="AD1236" s="171">
        <v>972.3</v>
      </c>
      <c r="AE1236" s="171">
        <v>967.6</v>
      </c>
      <c r="AF1236" s="171" t="s">
        <v>310</v>
      </c>
      <c r="AG1236" s="171" t="s">
        <v>310</v>
      </c>
      <c r="AL1236"/>
    </row>
    <row r="1237" spans="1:38" s="171" customFormat="1" ht="15">
      <c r="A1237" s="171" t="s">
        <v>520</v>
      </c>
      <c r="B1237" s="171" t="s">
        <v>28</v>
      </c>
      <c r="C1237" s="171">
        <v>0</v>
      </c>
      <c r="D1237" s="171">
        <v>0</v>
      </c>
      <c r="E1237" s="171">
        <v>0</v>
      </c>
      <c r="F1237" s="171">
        <v>0</v>
      </c>
      <c r="G1237" s="171">
        <v>0</v>
      </c>
      <c r="H1237" s="171">
        <v>0</v>
      </c>
      <c r="I1237" s="171">
        <v>0</v>
      </c>
      <c r="J1237" s="171">
        <v>0</v>
      </c>
      <c r="K1237" s="171">
        <v>0</v>
      </c>
      <c r="L1237" s="171">
        <v>0</v>
      </c>
      <c r="M1237" s="171">
        <v>0</v>
      </c>
      <c r="N1237" s="171">
        <v>0</v>
      </c>
      <c r="O1237" s="171">
        <v>0</v>
      </c>
      <c r="P1237" s="171">
        <v>0</v>
      </c>
      <c r="Q1237" s="171">
        <v>0</v>
      </c>
      <c r="R1237" s="171">
        <v>0</v>
      </c>
      <c r="S1237" s="171">
        <v>0</v>
      </c>
      <c r="T1237" s="171">
        <v>0</v>
      </c>
      <c r="U1237" s="171">
        <v>0</v>
      </c>
      <c r="V1237" s="171">
        <v>0</v>
      </c>
      <c r="W1237" s="171">
        <v>0</v>
      </c>
      <c r="X1237" s="171">
        <v>0</v>
      </c>
      <c r="Y1237" s="171">
        <v>0</v>
      </c>
      <c r="Z1237" s="171">
        <v>0</v>
      </c>
      <c r="AA1237" s="171">
        <v>0</v>
      </c>
      <c r="AB1237" s="171">
        <v>0</v>
      </c>
      <c r="AC1237" s="171">
        <v>0</v>
      </c>
      <c r="AD1237" s="171">
        <v>0</v>
      </c>
      <c r="AE1237" s="171">
        <v>0</v>
      </c>
      <c r="AF1237" s="171" t="s">
        <v>310</v>
      </c>
      <c r="AG1237" s="171" t="s">
        <v>310</v>
      </c>
      <c r="AL1237"/>
    </row>
    <row r="1238" spans="1:38" s="171" customFormat="1" ht="15">
      <c r="A1238" s="171" t="s">
        <v>520</v>
      </c>
      <c r="B1238" s="171" t="s">
        <v>316</v>
      </c>
      <c r="C1238" s="171">
        <v>0</v>
      </c>
      <c r="D1238" s="171">
        <v>0</v>
      </c>
      <c r="E1238" s="171">
        <v>0</v>
      </c>
      <c r="F1238" s="171">
        <v>0</v>
      </c>
      <c r="G1238" s="171">
        <v>0</v>
      </c>
      <c r="H1238" s="171">
        <v>0</v>
      </c>
      <c r="I1238" s="171">
        <v>0</v>
      </c>
      <c r="J1238" s="171">
        <v>0</v>
      </c>
      <c r="K1238" s="171">
        <v>0</v>
      </c>
      <c r="L1238" s="171">
        <v>0</v>
      </c>
      <c r="M1238" s="171">
        <v>0</v>
      </c>
      <c r="N1238" s="171">
        <v>0</v>
      </c>
      <c r="O1238" s="171">
        <v>0</v>
      </c>
      <c r="P1238" s="171">
        <v>0</v>
      </c>
      <c r="Q1238" s="171">
        <v>0</v>
      </c>
      <c r="R1238" s="171">
        <v>0</v>
      </c>
      <c r="S1238" s="171">
        <v>0</v>
      </c>
      <c r="T1238" s="171">
        <v>0</v>
      </c>
      <c r="U1238" s="171">
        <v>0</v>
      </c>
      <c r="V1238" s="171">
        <v>0</v>
      </c>
      <c r="W1238" s="171">
        <v>0</v>
      </c>
      <c r="X1238" s="171">
        <v>0</v>
      </c>
      <c r="Y1238" s="171">
        <v>0</v>
      </c>
      <c r="Z1238" s="171">
        <v>0</v>
      </c>
      <c r="AA1238" s="171">
        <v>0</v>
      </c>
      <c r="AB1238" s="171">
        <v>0</v>
      </c>
      <c r="AC1238" s="171">
        <v>0</v>
      </c>
      <c r="AD1238" s="171">
        <v>0</v>
      </c>
      <c r="AE1238" s="171">
        <v>0</v>
      </c>
      <c r="AF1238" s="171" t="s">
        <v>310</v>
      </c>
      <c r="AG1238" s="171" t="s">
        <v>310</v>
      </c>
      <c r="AL1238"/>
    </row>
    <row r="1239" spans="1:38" s="171" customFormat="1" ht="15">
      <c r="A1239" s="171" t="s">
        <v>520</v>
      </c>
      <c r="B1239" s="171" t="s">
        <v>318</v>
      </c>
      <c r="C1239" s="171">
        <v>0</v>
      </c>
      <c r="D1239" s="171">
        <v>0</v>
      </c>
      <c r="E1239" s="171">
        <v>0</v>
      </c>
      <c r="F1239" s="171">
        <v>0</v>
      </c>
      <c r="G1239" s="171">
        <v>0</v>
      </c>
      <c r="H1239" s="171">
        <v>0</v>
      </c>
      <c r="I1239" s="171">
        <v>0</v>
      </c>
      <c r="J1239" s="171">
        <v>0</v>
      </c>
      <c r="K1239" s="171">
        <v>0</v>
      </c>
      <c r="L1239" s="171">
        <v>0</v>
      </c>
      <c r="M1239" s="171">
        <v>0</v>
      </c>
      <c r="N1239" s="171">
        <v>0</v>
      </c>
      <c r="O1239" s="171">
        <v>0</v>
      </c>
      <c r="P1239" s="171">
        <v>0</v>
      </c>
      <c r="Q1239" s="171">
        <v>0</v>
      </c>
      <c r="R1239" s="171">
        <v>0</v>
      </c>
      <c r="S1239" s="171">
        <v>0</v>
      </c>
      <c r="T1239" s="171">
        <v>0</v>
      </c>
      <c r="U1239" s="171">
        <v>0</v>
      </c>
      <c r="V1239" s="171">
        <v>0</v>
      </c>
      <c r="W1239" s="171">
        <v>0</v>
      </c>
      <c r="X1239" s="171">
        <v>0</v>
      </c>
      <c r="Y1239" s="171">
        <v>0</v>
      </c>
      <c r="Z1239" s="171">
        <v>0</v>
      </c>
      <c r="AA1239" s="171">
        <v>0</v>
      </c>
      <c r="AB1239" s="171">
        <v>0</v>
      </c>
      <c r="AC1239" s="171">
        <v>0</v>
      </c>
      <c r="AD1239" s="171">
        <v>0</v>
      </c>
      <c r="AE1239" s="171">
        <v>0</v>
      </c>
      <c r="AF1239" s="171" t="s">
        <v>310</v>
      </c>
      <c r="AG1239" s="171" t="s">
        <v>310</v>
      </c>
      <c r="AL1239"/>
    </row>
    <row r="1240" spans="1:38" s="171" customFormat="1" ht="15">
      <c r="A1240" s="171" t="s">
        <v>521</v>
      </c>
      <c r="B1240" s="171" t="s">
        <v>309</v>
      </c>
      <c r="C1240" s="171">
        <v>539.6</v>
      </c>
      <c r="D1240" s="171">
        <v>605.79999999999995</v>
      </c>
      <c r="E1240" s="171">
        <v>675.6</v>
      </c>
      <c r="F1240" s="171">
        <v>676.2</v>
      </c>
      <c r="G1240" s="171">
        <v>635.5</v>
      </c>
      <c r="H1240" s="171">
        <v>703.3</v>
      </c>
      <c r="I1240" s="171">
        <v>618.6</v>
      </c>
      <c r="J1240" s="171">
        <v>664.2</v>
      </c>
      <c r="K1240" s="171">
        <v>825.5</v>
      </c>
      <c r="L1240" s="171">
        <v>803.1</v>
      </c>
      <c r="M1240" s="171">
        <v>750.8</v>
      </c>
      <c r="N1240" s="171">
        <v>743.5</v>
      </c>
      <c r="O1240" s="171">
        <v>853.3</v>
      </c>
      <c r="P1240" s="171">
        <v>926.1</v>
      </c>
      <c r="Q1240" s="171">
        <v>808.2</v>
      </c>
      <c r="R1240" s="171">
        <v>707.2</v>
      </c>
      <c r="S1240" s="171">
        <v>689.5</v>
      </c>
      <c r="T1240" s="171">
        <v>755.8</v>
      </c>
      <c r="U1240" s="171">
        <v>753.6</v>
      </c>
      <c r="V1240" s="171">
        <v>721.7</v>
      </c>
      <c r="W1240" s="171">
        <v>753.4</v>
      </c>
      <c r="X1240" s="171">
        <v>662.7</v>
      </c>
      <c r="Y1240" s="171">
        <v>647.1</v>
      </c>
      <c r="Z1240" s="171">
        <v>674.9</v>
      </c>
      <c r="AA1240" s="171">
        <v>757.8</v>
      </c>
      <c r="AB1240" s="171">
        <v>765.5</v>
      </c>
      <c r="AC1240" s="171">
        <v>754.9</v>
      </c>
      <c r="AD1240" s="171">
        <v>753.2</v>
      </c>
      <c r="AE1240" s="171">
        <v>817.4</v>
      </c>
      <c r="AF1240" s="171" t="s">
        <v>310</v>
      </c>
      <c r="AG1240" s="171" t="s">
        <v>310</v>
      </c>
      <c r="AL1240"/>
    </row>
    <row r="1241" spans="1:38" s="171" customFormat="1" ht="15">
      <c r="A1241" s="171" t="s">
        <v>521</v>
      </c>
      <c r="B1241" s="171" t="s">
        <v>311</v>
      </c>
      <c r="C1241" s="171">
        <v>0</v>
      </c>
      <c r="D1241" s="171">
        <v>0</v>
      </c>
      <c r="E1241" s="171">
        <v>0</v>
      </c>
      <c r="F1241" s="171">
        <v>0</v>
      </c>
      <c r="G1241" s="171">
        <v>0</v>
      </c>
      <c r="H1241" s="171">
        <v>0</v>
      </c>
      <c r="I1241" s="171">
        <v>0</v>
      </c>
      <c r="J1241" s="171">
        <v>0</v>
      </c>
      <c r="K1241" s="171">
        <v>0</v>
      </c>
      <c r="L1241" s="171">
        <v>0</v>
      </c>
      <c r="M1241" s="171">
        <v>0</v>
      </c>
      <c r="N1241" s="171">
        <v>0</v>
      </c>
      <c r="O1241" s="171">
        <v>0</v>
      </c>
      <c r="P1241" s="171">
        <v>0</v>
      </c>
      <c r="Q1241" s="171">
        <v>0</v>
      </c>
      <c r="R1241" s="171">
        <v>0</v>
      </c>
      <c r="S1241" s="171">
        <v>0</v>
      </c>
      <c r="T1241" s="171">
        <v>0</v>
      </c>
      <c r="U1241" s="171">
        <v>0</v>
      </c>
      <c r="V1241" s="171">
        <v>0</v>
      </c>
      <c r="W1241" s="171">
        <v>0</v>
      </c>
      <c r="X1241" s="171">
        <v>0</v>
      </c>
      <c r="Y1241" s="171">
        <v>0</v>
      </c>
      <c r="Z1241" s="171">
        <v>0</v>
      </c>
      <c r="AA1241" s="171">
        <v>0</v>
      </c>
      <c r="AB1241" s="171">
        <v>0</v>
      </c>
      <c r="AC1241" s="171">
        <v>0</v>
      </c>
      <c r="AD1241" s="171">
        <v>0</v>
      </c>
      <c r="AE1241" s="171">
        <v>0</v>
      </c>
      <c r="AF1241" s="171" t="s">
        <v>310</v>
      </c>
      <c r="AG1241" s="171" t="s">
        <v>310</v>
      </c>
      <c r="AL1241"/>
    </row>
    <row r="1242" spans="1:38" s="171" customFormat="1" ht="15">
      <c r="A1242" s="171" t="s">
        <v>521</v>
      </c>
      <c r="B1242" s="171" t="s">
        <v>313</v>
      </c>
      <c r="C1242" s="171">
        <v>539.9</v>
      </c>
      <c r="D1242" s="171">
        <v>605.79999999999995</v>
      </c>
      <c r="E1242" s="171">
        <v>675.6</v>
      </c>
      <c r="F1242" s="171">
        <v>675.4</v>
      </c>
      <c r="G1242" s="171">
        <v>635.70000000000005</v>
      </c>
      <c r="H1242" s="171">
        <v>702.6</v>
      </c>
      <c r="I1242" s="171">
        <v>618.6</v>
      </c>
      <c r="J1242" s="171">
        <v>664.4</v>
      </c>
      <c r="K1242" s="171">
        <v>825.7</v>
      </c>
      <c r="L1242" s="171">
        <v>803.1</v>
      </c>
      <c r="M1242" s="171">
        <v>750.8</v>
      </c>
      <c r="N1242" s="171">
        <v>743.5</v>
      </c>
      <c r="O1242" s="171">
        <v>853.3</v>
      </c>
      <c r="P1242" s="171">
        <v>926.1</v>
      </c>
      <c r="Q1242" s="171">
        <v>808.2</v>
      </c>
      <c r="R1242" s="171">
        <v>707</v>
      </c>
      <c r="S1242" s="171">
        <v>689.8</v>
      </c>
      <c r="T1242" s="171">
        <v>755.7</v>
      </c>
      <c r="U1242" s="171">
        <v>753.8</v>
      </c>
      <c r="V1242" s="171">
        <v>722</v>
      </c>
      <c r="W1242" s="171">
        <v>753.6</v>
      </c>
      <c r="X1242" s="171">
        <v>662.8</v>
      </c>
      <c r="Y1242" s="171">
        <v>647.1</v>
      </c>
      <c r="Z1242" s="171">
        <v>675.1</v>
      </c>
      <c r="AA1242" s="171">
        <v>757.8</v>
      </c>
      <c r="AB1242" s="171">
        <v>765.5</v>
      </c>
      <c r="AC1242" s="171">
        <v>754.9</v>
      </c>
      <c r="AD1242" s="171">
        <v>753.2</v>
      </c>
      <c r="AE1242" s="171">
        <v>817.4</v>
      </c>
      <c r="AF1242" s="171" t="s">
        <v>310</v>
      </c>
      <c r="AG1242" s="171" t="s">
        <v>310</v>
      </c>
      <c r="AL1242"/>
    </row>
    <row r="1243" spans="1:38" s="171" customFormat="1" ht="15">
      <c r="A1243" s="171" t="s">
        <v>521</v>
      </c>
      <c r="B1243" s="171" t="s">
        <v>28</v>
      </c>
      <c r="C1243" s="171">
        <v>0</v>
      </c>
      <c r="D1243" s="171">
        <v>0</v>
      </c>
      <c r="E1243" s="171">
        <v>0</v>
      </c>
      <c r="F1243" s="171">
        <v>0</v>
      </c>
      <c r="G1243" s="171">
        <v>0</v>
      </c>
      <c r="H1243" s="171">
        <v>0</v>
      </c>
      <c r="I1243" s="171">
        <v>0</v>
      </c>
      <c r="J1243" s="171">
        <v>0</v>
      </c>
      <c r="K1243" s="171">
        <v>0</v>
      </c>
      <c r="L1243" s="171">
        <v>0</v>
      </c>
      <c r="M1243" s="171">
        <v>0</v>
      </c>
      <c r="N1243" s="171">
        <v>0</v>
      </c>
      <c r="O1243" s="171">
        <v>0</v>
      </c>
      <c r="P1243" s="171">
        <v>0</v>
      </c>
      <c r="Q1243" s="171">
        <v>0</v>
      </c>
      <c r="R1243" s="171">
        <v>0</v>
      </c>
      <c r="S1243" s="171">
        <v>0</v>
      </c>
      <c r="T1243" s="171">
        <v>0</v>
      </c>
      <c r="U1243" s="171">
        <v>0</v>
      </c>
      <c r="V1243" s="171">
        <v>0</v>
      </c>
      <c r="W1243" s="171">
        <v>0</v>
      </c>
      <c r="X1243" s="171">
        <v>0</v>
      </c>
      <c r="Y1243" s="171">
        <v>0</v>
      </c>
      <c r="Z1243" s="171">
        <v>0</v>
      </c>
      <c r="AA1243" s="171">
        <v>0</v>
      </c>
      <c r="AB1243" s="171">
        <v>0</v>
      </c>
      <c r="AC1243" s="171">
        <v>0</v>
      </c>
      <c r="AD1243" s="171">
        <v>0</v>
      </c>
      <c r="AE1243" s="171">
        <v>0</v>
      </c>
      <c r="AF1243" s="171" t="s">
        <v>310</v>
      </c>
      <c r="AG1243" s="171" t="s">
        <v>310</v>
      </c>
      <c r="AL1243"/>
    </row>
    <row r="1244" spans="1:38" s="171" customFormat="1" ht="15">
      <c r="A1244" s="171" t="s">
        <v>521</v>
      </c>
      <c r="B1244" s="171" t="s">
        <v>316</v>
      </c>
      <c r="C1244" s="171">
        <v>0</v>
      </c>
      <c r="D1244" s="171">
        <v>0</v>
      </c>
      <c r="E1244" s="171">
        <v>0</v>
      </c>
      <c r="F1244" s="171">
        <v>0</v>
      </c>
      <c r="G1244" s="171">
        <v>0</v>
      </c>
      <c r="H1244" s="171">
        <v>0</v>
      </c>
      <c r="I1244" s="171">
        <v>0</v>
      </c>
      <c r="J1244" s="171">
        <v>0</v>
      </c>
      <c r="K1244" s="171">
        <v>0</v>
      </c>
      <c r="L1244" s="171">
        <v>0</v>
      </c>
      <c r="M1244" s="171">
        <v>0</v>
      </c>
      <c r="N1244" s="171">
        <v>0</v>
      </c>
      <c r="O1244" s="171">
        <v>0</v>
      </c>
      <c r="P1244" s="171">
        <v>0</v>
      </c>
      <c r="Q1244" s="171">
        <v>0</v>
      </c>
      <c r="R1244" s="171">
        <v>0</v>
      </c>
      <c r="S1244" s="171">
        <v>0</v>
      </c>
      <c r="T1244" s="171">
        <v>0</v>
      </c>
      <c r="U1244" s="171">
        <v>0</v>
      </c>
      <c r="V1244" s="171">
        <v>0</v>
      </c>
      <c r="W1244" s="171">
        <v>0</v>
      </c>
      <c r="X1244" s="171">
        <v>0</v>
      </c>
      <c r="Y1244" s="171">
        <v>0</v>
      </c>
      <c r="Z1244" s="171">
        <v>0</v>
      </c>
      <c r="AA1244" s="171">
        <v>0</v>
      </c>
      <c r="AB1244" s="171">
        <v>0</v>
      </c>
      <c r="AC1244" s="171">
        <v>0</v>
      </c>
      <c r="AD1244" s="171">
        <v>0</v>
      </c>
      <c r="AE1244" s="171">
        <v>0</v>
      </c>
      <c r="AF1244" s="171" t="s">
        <v>310</v>
      </c>
      <c r="AG1244" s="171" t="s">
        <v>310</v>
      </c>
      <c r="AL1244"/>
    </row>
    <row r="1245" spans="1:38" s="171" customFormat="1" ht="15">
      <c r="A1245" s="171" t="s">
        <v>521</v>
      </c>
      <c r="B1245" s="171" t="s">
        <v>318</v>
      </c>
      <c r="C1245" s="171">
        <v>0</v>
      </c>
      <c r="D1245" s="171">
        <v>0</v>
      </c>
      <c r="E1245" s="171">
        <v>0</v>
      </c>
      <c r="F1245" s="171">
        <v>0</v>
      </c>
      <c r="G1245" s="171">
        <v>0</v>
      </c>
      <c r="H1245" s="171">
        <v>0</v>
      </c>
      <c r="I1245" s="171">
        <v>0</v>
      </c>
      <c r="J1245" s="171">
        <v>0</v>
      </c>
      <c r="K1245" s="171">
        <v>0</v>
      </c>
      <c r="L1245" s="171">
        <v>0</v>
      </c>
      <c r="M1245" s="171">
        <v>0</v>
      </c>
      <c r="N1245" s="171">
        <v>0</v>
      </c>
      <c r="O1245" s="171">
        <v>0</v>
      </c>
      <c r="P1245" s="171">
        <v>0</v>
      </c>
      <c r="Q1245" s="171">
        <v>0</v>
      </c>
      <c r="R1245" s="171">
        <v>0</v>
      </c>
      <c r="S1245" s="171">
        <v>0</v>
      </c>
      <c r="T1245" s="171">
        <v>0</v>
      </c>
      <c r="U1245" s="171">
        <v>0</v>
      </c>
      <c r="V1245" s="171">
        <v>0</v>
      </c>
      <c r="W1245" s="171">
        <v>0</v>
      </c>
      <c r="X1245" s="171">
        <v>0</v>
      </c>
      <c r="Y1245" s="171">
        <v>0</v>
      </c>
      <c r="Z1245" s="171">
        <v>0</v>
      </c>
      <c r="AA1245" s="171">
        <v>0</v>
      </c>
      <c r="AB1245" s="171">
        <v>0</v>
      </c>
      <c r="AC1245" s="171">
        <v>0</v>
      </c>
      <c r="AD1245" s="171">
        <v>0</v>
      </c>
      <c r="AE1245" s="171">
        <v>0</v>
      </c>
      <c r="AF1245" s="171" t="s">
        <v>310</v>
      </c>
      <c r="AG1245" s="171" t="s">
        <v>310</v>
      </c>
      <c r="AL1245"/>
    </row>
    <row r="1246" spans="1:38" s="171" customFormat="1" ht="15">
      <c r="A1246" s="171" t="s">
        <v>522</v>
      </c>
      <c r="B1246" s="171" t="s">
        <v>309</v>
      </c>
      <c r="C1246" s="171">
        <v>421</v>
      </c>
      <c r="D1246" s="171">
        <v>408</v>
      </c>
      <c r="E1246" s="171">
        <v>550.1</v>
      </c>
      <c r="F1246" s="171">
        <v>480.2</v>
      </c>
      <c r="G1246" s="171">
        <v>479.5</v>
      </c>
      <c r="H1246" s="171">
        <v>397.5</v>
      </c>
      <c r="I1246" s="171">
        <v>354.1</v>
      </c>
      <c r="J1246" s="171">
        <v>405.1</v>
      </c>
      <c r="K1246" s="171">
        <v>418.9</v>
      </c>
      <c r="L1246" s="171">
        <v>478.2</v>
      </c>
      <c r="M1246" s="171">
        <v>442.4</v>
      </c>
      <c r="N1246" s="171">
        <v>534.4</v>
      </c>
      <c r="O1246" s="171">
        <v>458.8</v>
      </c>
      <c r="P1246" s="171">
        <v>494.9</v>
      </c>
      <c r="Q1246" s="171">
        <v>572.29999999999995</v>
      </c>
      <c r="R1246" s="171">
        <v>649</v>
      </c>
      <c r="S1246" s="171">
        <v>678.8</v>
      </c>
      <c r="T1246" s="171">
        <v>739.7</v>
      </c>
      <c r="U1246" s="171">
        <v>749.4</v>
      </c>
      <c r="V1246" s="171">
        <v>2024.6</v>
      </c>
      <c r="W1246" s="171">
        <v>702.6</v>
      </c>
      <c r="X1246" s="171">
        <v>624</v>
      </c>
      <c r="Y1246" s="171">
        <v>931.4</v>
      </c>
      <c r="Z1246" s="171">
        <v>648.9</v>
      </c>
      <c r="AA1246" s="171">
        <v>671.2</v>
      </c>
      <c r="AB1246" s="171">
        <v>669.3</v>
      </c>
      <c r="AC1246" s="171">
        <v>646.29999999999995</v>
      </c>
      <c r="AD1246" s="171">
        <v>666.9</v>
      </c>
      <c r="AE1246" s="171">
        <v>643.4</v>
      </c>
      <c r="AF1246" s="171" t="s">
        <v>310</v>
      </c>
      <c r="AG1246" s="171" t="s">
        <v>310</v>
      </c>
      <c r="AL1246"/>
    </row>
    <row r="1247" spans="1:38" s="171" customFormat="1" ht="15">
      <c r="A1247" s="171" t="s">
        <v>522</v>
      </c>
      <c r="B1247" s="171" t="s">
        <v>311</v>
      </c>
      <c r="C1247" s="171">
        <v>0</v>
      </c>
      <c r="D1247" s="171">
        <v>0</v>
      </c>
      <c r="E1247" s="171">
        <v>0</v>
      </c>
      <c r="F1247" s="171">
        <v>0</v>
      </c>
      <c r="G1247" s="171">
        <v>0</v>
      </c>
      <c r="H1247" s="171">
        <v>0</v>
      </c>
      <c r="I1247" s="171">
        <v>0</v>
      </c>
      <c r="J1247" s="171">
        <v>0</v>
      </c>
      <c r="K1247" s="171">
        <v>0</v>
      </c>
      <c r="L1247" s="171">
        <v>0</v>
      </c>
      <c r="M1247" s="171">
        <v>0</v>
      </c>
      <c r="N1247" s="171">
        <v>0</v>
      </c>
      <c r="O1247" s="171">
        <v>0</v>
      </c>
      <c r="P1247" s="171">
        <v>0</v>
      </c>
      <c r="Q1247" s="171">
        <v>0</v>
      </c>
      <c r="R1247" s="171">
        <v>0</v>
      </c>
      <c r="S1247" s="171">
        <v>0</v>
      </c>
      <c r="T1247" s="171">
        <v>0</v>
      </c>
      <c r="U1247" s="171">
        <v>0</v>
      </c>
      <c r="V1247" s="171">
        <v>0</v>
      </c>
      <c r="W1247" s="171">
        <v>0</v>
      </c>
      <c r="X1247" s="171">
        <v>0</v>
      </c>
      <c r="Y1247" s="171">
        <v>0</v>
      </c>
      <c r="Z1247" s="171">
        <v>0</v>
      </c>
      <c r="AA1247" s="171">
        <v>0</v>
      </c>
      <c r="AB1247" s="171">
        <v>0</v>
      </c>
      <c r="AC1247" s="171">
        <v>0</v>
      </c>
      <c r="AD1247" s="171">
        <v>0</v>
      </c>
      <c r="AE1247" s="171">
        <v>0</v>
      </c>
      <c r="AF1247" s="171" t="s">
        <v>310</v>
      </c>
      <c r="AG1247" s="171" t="s">
        <v>310</v>
      </c>
      <c r="AL1247"/>
    </row>
    <row r="1248" spans="1:38" s="171" customFormat="1" ht="15">
      <c r="A1248" s="171" t="s">
        <v>522</v>
      </c>
      <c r="B1248" s="171" t="s">
        <v>313</v>
      </c>
      <c r="C1248" s="171">
        <v>902.2</v>
      </c>
      <c r="D1248" s="171">
        <v>843.2</v>
      </c>
      <c r="E1248" s="171">
        <v>1136.8</v>
      </c>
      <c r="F1248" s="171">
        <v>992.4</v>
      </c>
      <c r="G1248" s="171">
        <v>959</v>
      </c>
      <c r="H1248" s="171">
        <v>824.4</v>
      </c>
      <c r="I1248" s="171">
        <v>885.2</v>
      </c>
      <c r="J1248" s="171">
        <v>835.5</v>
      </c>
      <c r="K1248" s="171">
        <v>792.4</v>
      </c>
      <c r="L1248" s="171">
        <v>842.6</v>
      </c>
      <c r="M1248" s="171">
        <v>757</v>
      </c>
      <c r="N1248" s="171">
        <v>802.1</v>
      </c>
      <c r="O1248" s="171">
        <v>833.2</v>
      </c>
      <c r="P1248" s="171">
        <v>777</v>
      </c>
      <c r="Q1248" s="171">
        <v>811.6</v>
      </c>
      <c r="R1248" s="171">
        <v>848.7</v>
      </c>
      <c r="S1248" s="171">
        <v>879.3</v>
      </c>
      <c r="T1248" s="171">
        <v>896.6</v>
      </c>
      <c r="U1248" s="171">
        <v>891.5</v>
      </c>
      <c r="V1248" s="171">
        <v>2448.1999999999998</v>
      </c>
      <c r="W1248" s="171">
        <v>875</v>
      </c>
      <c r="X1248" s="171">
        <v>887.2</v>
      </c>
      <c r="Y1248" s="171">
        <v>1199.2</v>
      </c>
      <c r="Z1248" s="171">
        <v>871.6</v>
      </c>
      <c r="AA1248" s="171">
        <v>847.5</v>
      </c>
      <c r="AB1248" s="171">
        <v>798.5</v>
      </c>
      <c r="AC1248" s="171">
        <v>842.9</v>
      </c>
      <c r="AD1248" s="171">
        <v>843.4</v>
      </c>
      <c r="AE1248" s="171">
        <v>825.8</v>
      </c>
      <c r="AF1248" s="171" t="s">
        <v>310</v>
      </c>
      <c r="AG1248" s="171" t="s">
        <v>310</v>
      </c>
      <c r="AL1248"/>
    </row>
    <row r="1249" spans="1:38" s="171" customFormat="1" ht="15">
      <c r="A1249" s="171" t="s">
        <v>522</v>
      </c>
      <c r="B1249" s="171" t="s">
        <v>28</v>
      </c>
      <c r="C1249" s="171">
        <v>0</v>
      </c>
      <c r="D1249" s="171">
        <v>0</v>
      </c>
      <c r="E1249" s="171">
        <v>0</v>
      </c>
      <c r="F1249" s="171">
        <v>0</v>
      </c>
      <c r="G1249" s="171">
        <v>0</v>
      </c>
      <c r="H1249" s="171">
        <v>0</v>
      </c>
      <c r="I1249" s="171">
        <v>0</v>
      </c>
      <c r="J1249" s="171">
        <v>0</v>
      </c>
      <c r="K1249" s="171">
        <v>0</v>
      </c>
      <c r="L1249" s="171">
        <v>0</v>
      </c>
      <c r="M1249" s="171">
        <v>0</v>
      </c>
      <c r="N1249" s="171">
        <v>0</v>
      </c>
      <c r="O1249" s="171">
        <v>0</v>
      </c>
      <c r="P1249" s="171">
        <v>0</v>
      </c>
      <c r="Q1249" s="171">
        <v>0</v>
      </c>
      <c r="R1249" s="171">
        <v>0</v>
      </c>
      <c r="S1249" s="171">
        <v>0</v>
      </c>
      <c r="T1249" s="171">
        <v>0</v>
      </c>
      <c r="U1249" s="171">
        <v>0</v>
      </c>
      <c r="V1249" s="171">
        <v>0</v>
      </c>
      <c r="W1249" s="171">
        <v>0</v>
      </c>
      <c r="X1249" s="171">
        <v>0</v>
      </c>
      <c r="Y1249" s="171">
        <v>0</v>
      </c>
      <c r="Z1249" s="171">
        <v>0</v>
      </c>
      <c r="AA1249" s="171">
        <v>0</v>
      </c>
      <c r="AB1249" s="171">
        <v>0</v>
      </c>
      <c r="AC1249" s="171">
        <v>0</v>
      </c>
      <c r="AD1249" s="171">
        <v>0</v>
      </c>
      <c r="AE1249" s="171">
        <v>0</v>
      </c>
      <c r="AF1249" s="171" t="s">
        <v>310</v>
      </c>
      <c r="AG1249" s="171" t="s">
        <v>310</v>
      </c>
      <c r="AL1249"/>
    </row>
    <row r="1250" spans="1:38" s="171" customFormat="1" ht="15">
      <c r="A1250" s="171" t="s">
        <v>522</v>
      </c>
      <c r="B1250" s="171" t="s">
        <v>316</v>
      </c>
      <c r="C1250" s="171">
        <v>0</v>
      </c>
      <c r="D1250" s="171">
        <v>0</v>
      </c>
      <c r="E1250" s="171">
        <v>0</v>
      </c>
      <c r="F1250" s="171">
        <v>0</v>
      </c>
      <c r="G1250" s="171">
        <v>0</v>
      </c>
      <c r="H1250" s="171">
        <v>0</v>
      </c>
      <c r="I1250" s="171">
        <v>0</v>
      </c>
      <c r="J1250" s="171">
        <v>0</v>
      </c>
      <c r="K1250" s="171">
        <v>0</v>
      </c>
      <c r="L1250" s="171">
        <v>0</v>
      </c>
      <c r="M1250" s="171">
        <v>0</v>
      </c>
      <c r="N1250" s="171">
        <v>0</v>
      </c>
      <c r="O1250" s="171">
        <v>0</v>
      </c>
      <c r="P1250" s="171">
        <v>0</v>
      </c>
      <c r="Q1250" s="171">
        <v>0</v>
      </c>
      <c r="R1250" s="171">
        <v>0</v>
      </c>
      <c r="S1250" s="171">
        <v>0</v>
      </c>
      <c r="T1250" s="171">
        <v>0</v>
      </c>
      <c r="U1250" s="171">
        <v>0</v>
      </c>
      <c r="V1250" s="171">
        <v>0</v>
      </c>
      <c r="W1250" s="171">
        <v>0</v>
      </c>
      <c r="X1250" s="171">
        <v>0</v>
      </c>
      <c r="Y1250" s="171">
        <v>0</v>
      </c>
      <c r="Z1250" s="171">
        <v>0</v>
      </c>
      <c r="AA1250" s="171">
        <v>0</v>
      </c>
      <c r="AB1250" s="171">
        <v>0</v>
      </c>
      <c r="AC1250" s="171">
        <v>0</v>
      </c>
      <c r="AD1250" s="171">
        <v>0</v>
      </c>
      <c r="AE1250" s="171">
        <v>0</v>
      </c>
      <c r="AF1250" s="171" t="s">
        <v>310</v>
      </c>
      <c r="AG1250" s="171" t="s">
        <v>310</v>
      </c>
      <c r="AL1250"/>
    </row>
    <row r="1251" spans="1:38" s="171" customFormat="1" ht="15">
      <c r="A1251" s="171" t="s">
        <v>522</v>
      </c>
      <c r="B1251" s="171" t="s">
        <v>318</v>
      </c>
      <c r="C1251" s="171">
        <v>0</v>
      </c>
      <c r="D1251" s="171">
        <v>0</v>
      </c>
      <c r="E1251" s="171">
        <v>0</v>
      </c>
      <c r="F1251" s="171">
        <v>0</v>
      </c>
      <c r="G1251" s="171">
        <v>0</v>
      </c>
      <c r="H1251" s="171">
        <v>0</v>
      </c>
      <c r="I1251" s="171">
        <v>0</v>
      </c>
      <c r="J1251" s="171">
        <v>0</v>
      </c>
      <c r="K1251" s="171">
        <v>0</v>
      </c>
      <c r="L1251" s="171">
        <v>0</v>
      </c>
      <c r="M1251" s="171">
        <v>0</v>
      </c>
      <c r="N1251" s="171">
        <v>0</v>
      </c>
      <c r="O1251" s="171">
        <v>0</v>
      </c>
      <c r="P1251" s="171">
        <v>0</v>
      </c>
      <c r="Q1251" s="171">
        <v>0</v>
      </c>
      <c r="R1251" s="171">
        <v>0</v>
      </c>
      <c r="S1251" s="171">
        <v>0</v>
      </c>
      <c r="T1251" s="171">
        <v>0</v>
      </c>
      <c r="U1251" s="171">
        <v>0</v>
      </c>
      <c r="V1251" s="171">
        <v>0</v>
      </c>
      <c r="W1251" s="171">
        <v>0</v>
      </c>
      <c r="X1251" s="171">
        <v>0</v>
      </c>
      <c r="Y1251" s="171">
        <v>0</v>
      </c>
      <c r="Z1251" s="171">
        <v>0</v>
      </c>
      <c r="AA1251" s="171">
        <v>0</v>
      </c>
      <c r="AB1251" s="171">
        <v>0</v>
      </c>
      <c r="AC1251" s="171">
        <v>0</v>
      </c>
      <c r="AD1251" s="171">
        <v>0</v>
      </c>
      <c r="AE1251" s="171">
        <v>0</v>
      </c>
      <c r="AF1251" s="171" t="s">
        <v>310</v>
      </c>
      <c r="AG1251" s="171" t="s">
        <v>310</v>
      </c>
      <c r="AL1251"/>
    </row>
    <row r="1252" spans="1:38" s="171" customFormat="1" ht="15">
      <c r="A1252" s="171" t="s">
        <v>523</v>
      </c>
      <c r="B1252" s="171" t="s">
        <v>309</v>
      </c>
      <c r="C1252" s="171">
        <v>167.1</v>
      </c>
      <c r="D1252" s="171">
        <v>159.19999999999999</v>
      </c>
      <c r="E1252" s="171">
        <v>158.5</v>
      </c>
      <c r="F1252" s="171">
        <v>163.30000000000001</v>
      </c>
      <c r="G1252" s="171">
        <v>182.5</v>
      </c>
      <c r="H1252" s="171">
        <v>212.7</v>
      </c>
      <c r="I1252" s="171">
        <v>280.7</v>
      </c>
      <c r="J1252" s="171">
        <v>236.2</v>
      </c>
      <c r="K1252" s="171">
        <v>223.8</v>
      </c>
      <c r="L1252" s="171">
        <v>229.8</v>
      </c>
      <c r="M1252" s="171">
        <v>256.7</v>
      </c>
      <c r="N1252" s="171">
        <v>275.3</v>
      </c>
      <c r="O1252" s="171">
        <v>304.10000000000002</v>
      </c>
      <c r="P1252" s="171">
        <v>357.2</v>
      </c>
      <c r="Q1252" s="171">
        <v>390.3</v>
      </c>
      <c r="R1252" s="171">
        <v>448</v>
      </c>
      <c r="S1252" s="171">
        <v>425.9</v>
      </c>
      <c r="T1252" s="171">
        <v>273.60000000000002</v>
      </c>
      <c r="U1252" s="171">
        <v>237.5</v>
      </c>
      <c r="V1252" s="171">
        <v>265</v>
      </c>
      <c r="W1252" s="171">
        <v>327.5</v>
      </c>
      <c r="X1252" s="171">
        <v>276</v>
      </c>
      <c r="Y1252" s="171">
        <v>230.7</v>
      </c>
      <c r="Z1252" s="171">
        <v>247.4</v>
      </c>
      <c r="AA1252" s="171">
        <v>349.2</v>
      </c>
      <c r="AB1252" s="171">
        <v>352.1</v>
      </c>
      <c r="AC1252" s="171">
        <v>347.9</v>
      </c>
      <c r="AD1252" s="171">
        <v>363.8</v>
      </c>
      <c r="AE1252" s="171">
        <v>324.60000000000002</v>
      </c>
      <c r="AF1252" s="171" t="s">
        <v>310</v>
      </c>
      <c r="AG1252" s="171" t="s">
        <v>310</v>
      </c>
      <c r="AL1252"/>
    </row>
    <row r="1253" spans="1:38" s="171" customFormat="1" ht="15">
      <c r="A1253" s="171" t="s">
        <v>523</v>
      </c>
      <c r="B1253" s="171" t="s">
        <v>311</v>
      </c>
      <c r="C1253" s="171">
        <v>0</v>
      </c>
      <c r="D1253" s="171">
        <v>0</v>
      </c>
      <c r="E1253" s="171">
        <v>0</v>
      </c>
      <c r="F1253" s="171">
        <v>0</v>
      </c>
      <c r="G1253" s="171">
        <v>0</v>
      </c>
      <c r="H1253" s="171">
        <v>0</v>
      </c>
      <c r="I1253" s="171">
        <v>0</v>
      </c>
      <c r="J1253" s="171">
        <v>0</v>
      </c>
      <c r="K1253" s="171">
        <v>0</v>
      </c>
      <c r="L1253" s="171">
        <v>0</v>
      </c>
      <c r="M1253" s="171">
        <v>0</v>
      </c>
      <c r="N1253" s="171">
        <v>0</v>
      </c>
      <c r="O1253" s="171">
        <v>0</v>
      </c>
      <c r="P1253" s="171">
        <v>0</v>
      </c>
      <c r="Q1253" s="171">
        <v>0</v>
      </c>
      <c r="R1253" s="171">
        <v>0</v>
      </c>
      <c r="S1253" s="171">
        <v>0</v>
      </c>
      <c r="T1253" s="171">
        <v>0</v>
      </c>
      <c r="U1253" s="171">
        <v>1250</v>
      </c>
      <c r="V1253" s="171">
        <v>1216.2</v>
      </c>
      <c r="W1253" s="171">
        <v>1142.9000000000001</v>
      </c>
      <c r="X1253" s="171">
        <v>1000</v>
      </c>
      <c r="Y1253" s="171">
        <v>0</v>
      </c>
      <c r="Z1253" s="171">
        <v>1538.5</v>
      </c>
      <c r="AA1253" s="171">
        <v>909.1</v>
      </c>
      <c r="AB1253" s="171">
        <v>1212.0999999999999</v>
      </c>
      <c r="AC1253" s="171">
        <v>1317.8</v>
      </c>
      <c r="AD1253" s="171">
        <v>1304.3</v>
      </c>
      <c r="AE1253" s="171">
        <v>1295</v>
      </c>
      <c r="AF1253" s="171" t="s">
        <v>310</v>
      </c>
      <c r="AG1253" s="171" t="s">
        <v>310</v>
      </c>
      <c r="AL1253"/>
    </row>
    <row r="1254" spans="1:38" s="171" customFormat="1" ht="15">
      <c r="A1254" s="171" t="s">
        <v>523</v>
      </c>
      <c r="B1254" s="171" t="s">
        <v>313</v>
      </c>
      <c r="C1254" s="171">
        <v>952.3</v>
      </c>
      <c r="D1254" s="171">
        <v>861.4</v>
      </c>
      <c r="E1254" s="171">
        <v>842.6</v>
      </c>
      <c r="F1254" s="171">
        <v>790.6</v>
      </c>
      <c r="G1254" s="171">
        <v>846.3</v>
      </c>
      <c r="H1254" s="171">
        <v>725.6</v>
      </c>
      <c r="I1254" s="171">
        <v>734.6</v>
      </c>
      <c r="J1254" s="171">
        <v>699.1</v>
      </c>
      <c r="K1254" s="171">
        <v>662.9</v>
      </c>
      <c r="L1254" s="171">
        <v>644.70000000000005</v>
      </c>
      <c r="M1254" s="171">
        <v>645.6</v>
      </c>
      <c r="N1254" s="171">
        <v>759.7</v>
      </c>
      <c r="O1254" s="171">
        <v>738.6</v>
      </c>
      <c r="P1254" s="171">
        <v>619.70000000000005</v>
      </c>
      <c r="Q1254" s="171">
        <v>709.9</v>
      </c>
      <c r="R1254" s="171">
        <v>761.5</v>
      </c>
      <c r="S1254" s="171">
        <v>717.6</v>
      </c>
      <c r="T1254" s="171">
        <v>705.5</v>
      </c>
      <c r="U1254" s="171">
        <v>677.6</v>
      </c>
      <c r="V1254" s="171">
        <v>664.5</v>
      </c>
      <c r="W1254" s="171">
        <v>659.1</v>
      </c>
      <c r="X1254" s="171">
        <v>651</v>
      </c>
      <c r="Y1254" s="171">
        <v>684.6</v>
      </c>
      <c r="Z1254" s="171">
        <v>654.79999999999995</v>
      </c>
      <c r="AA1254" s="171">
        <v>662.6</v>
      </c>
      <c r="AB1254" s="171">
        <v>643.4</v>
      </c>
      <c r="AC1254" s="171">
        <v>752.7</v>
      </c>
      <c r="AD1254" s="171">
        <v>719.2</v>
      </c>
      <c r="AE1254" s="171">
        <v>729.9</v>
      </c>
      <c r="AF1254" s="171" t="s">
        <v>310</v>
      </c>
      <c r="AG1254" s="171" t="s">
        <v>310</v>
      </c>
      <c r="AL1254"/>
    </row>
    <row r="1255" spans="1:38" s="171" customFormat="1" ht="15">
      <c r="A1255" s="171" t="s">
        <v>523</v>
      </c>
      <c r="B1255" s="171" t="s">
        <v>28</v>
      </c>
      <c r="C1255" s="171">
        <v>0</v>
      </c>
      <c r="D1255" s="171">
        <v>0</v>
      </c>
      <c r="E1255" s="171">
        <v>0</v>
      </c>
      <c r="F1255" s="171">
        <v>0</v>
      </c>
      <c r="G1255" s="171">
        <v>0</v>
      </c>
      <c r="H1255" s="171">
        <v>0</v>
      </c>
      <c r="I1255" s="171">
        <v>0</v>
      </c>
      <c r="J1255" s="171">
        <v>0</v>
      </c>
      <c r="K1255" s="171">
        <v>0</v>
      </c>
      <c r="L1255" s="171">
        <v>0</v>
      </c>
      <c r="M1255" s="171">
        <v>0</v>
      </c>
      <c r="N1255" s="171">
        <v>0</v>
      </c>
      <c r="O1255" s="171">
        <v>0</v>
      </c>
      <c r="P1255" s="171">
        <v>0</v>
      </c>
      <c r="Q1255" s="171">
        <v>0</v>
      </c>
      <c r="R1255" s="171">
        <v>0</v>
      </c>
      <c r="S1255" s="171">
        <v>0</v>
      </c>
      <c r="T1255" s="171">
        <v>0</v>
      </c>
      <c r="U1255" s="171">
        <v>0</v>
      </c>
      <c r="V1255" s="171">
        <v>0</v>
      </c>
      <c r="W1255" s="171">
        <v>0</v>
      </c>
      <c r="X1255" s="171">
        <v>0</v>
      </c>
      <c r="Y1255" s="171">
        <v>0</v>
      </c>
      <c r="Z1255" s="171">
        <v>0</v>
      </c>
      <c r="AA1255" s="171">
        <v>0</v>
      </c>
      <c r="AB1255" s="171">
        <v>0</v>
      </c>
      <c r="AC1255" s="171">
        <v>0</v>
      </c>
      <c r="AD1255" s="171">
        <v>0</v>
      </c>
      <c r="AE1255" s="171">
        <v>0</v>
      </c>
      <c r="AF1255" s="171" t="s">
        <v>310</v>
      </c>
      <c r="AG1255" s="171" t="s">
        <v>310</v>
      </c>
      <c r="AL1255"/>
    </row>
    <row r="1256" spans="1:38" s="171" customFormat="1" ht="15">
      <c r="A1256" s="171" t="s">
        <v>523</v>
      </c>
      <c r="B1256" s="171" t="s">
        <v>316</v>
      </c>
      <c r="C1256" s="171">
        <v>0</v>
      </c>
      <c r="D1256" s="171">
        <v>0</v>
      </c>
      <c r="E1256" s="171">
        <v>0</v>
      </c>
      <c r="F1256" s="171">
        <v>0</v>
      </c>
      <c r="G1256" s="171">
        <v>0</v>
      </c>
      <c r="H1256" s="171">
        <v>0</v>
      </c>
      <c r="I1256" s="171">
        <v>0</v>
      </c>
      <c r="J1256" s="171">
        <v>0</v>
      </c>
      <c r="K1256" s="171">
        <v>0</v>
      </c>
      <c r="L1256" s="171">
        <v>0</v>
      </c>
      <c r="M1256" s="171">
        <v>0</v>
      </c>
      <c r="N1256" s="171">
        <v>0</v>
      </c>
      <c r="O1256" s="171">
        <v>0</v>
      </c>
      <c r="P1256" s="171">
        <v>0</v>
      </c>
      <c r="Q1256" s="171">
        <v>0</v>
      </c>
      <c r="R1256" s="171">
        <v>0</v>
      </c>
      <c r="S1256" s="171">
        <v>0</v>
      </c>
      <c r="T1256" s="171">
        <v>0</v>
      </c>
      <c r="U1256" s="171">
        <v>0</v>
      </c>
      <c r="V1256" s="171">
        <v>0</v>
      </c>
      <c r="W1256" s="171">
        <v>0</v>
      </c>
      <c r="X1256" s="171">
        <v>0</v>
      </c>
      <c r="Y1256" s="171">
        <v>0</v>
      </c>
      <c r="Z1256" s="171">
        <v>0</v>
      </c>
      <c r="AA1256" s="171">
        <v>0</v>
      </c>
      <c r="AB1256" s="171">
        <v>0</v>
      </c>
      <c r="AC1256" s="171">
        <v>0</v>
      </c>
      <c r="AD1256" s="171">
        <v>0</v>
      </c>
      <c r="AE1256" s="171">
        <v>0</v>
      </c>
      <c r="AF1256" s="171" t="s">
        <v>310</v>
      </c>
      <c r="AG1256" s="171" t="s">
        <v>310</v>
      </c>
      <c r="AL1256"/>
    </row>
    <row r="1257" spans="1:38" s="171" customFormat="1" ht="15">
      <c r="A1257" s="171" t="s">
        <v>523</v>
      </c>
      <c r="B1257" s="171" t="s">
        <v>318</v>
      </c>
      <c r="C1257" s="171">
        <v>0</v>
      </c>
      <c r="D1257" s="171">
        <v>0</v>
      </c>
      <c r="E1257" s="171">
        <v>0</v>
      </c>
      <c r="F1257" s="171">
        <v>0</v>
      </c>
      <c r="G1257" s="171">
        <v>0</v>
      </c>
      <c r="H1257" s="171">
        <v>0</v>
      </c>
      <c r="I1257" s="171">
        <v>0</v>
      </c>
      <c r="J1257" s="171">
        <v>0</v>
      </c>
      <c r="K1257" s="171">
        <v>0</v>
      </c>
      <c r="L1257" s="171">
        <v>0</v>
      </c>
      <c r="M1257" s="171">
        <v>0</v>
      </c>
      <c r="N1257" s="171">
        <v>0</v>
      </c>
      <c r="O1257" s="171">
        <v>0</v>
      </c>
      <c r="P1257" s="171">
        <v>0</v>
      </c>
      <c r="Q1257" s="171">
        <v>0</v>
      </c>
      <c r="R1257" s="171">
        <v>0</v>
      </c>
      <c r="S1257" s="171">
        <v>0</v>
      </c>
      <c r="T1257" s="171">
        <v>0</v>
      </c>
      <c r="U1257" s="171">
        <v>0</v>
      </c>
      <c r="V1257" s="171">
        <v>0</v>
      </c>
      <c r="W1257" s="171">
        <v>0</v>
      </c>
      <c r="X1257" s="171">
        <v>0</v>
      </c>
      <c r="Y1257" s="171">
        <v>0</v>
      </c>
      <c r="Z1257" s="171">
        <v>0</v>
      </c>
      <c r="AA1257" s="171">
        <v>0</v>
      </c>
      <c r="AB1257" s="171">
        <v>0</v>
      </c>
      <c r="AC1257" s="171">
        <v>0</v>
      </c>
      <c r="AD1257" s="171">
        <v>0</v>
      </c>
      <c r="AE1257" s="171">
        <v>0</v>
      </c>
      <c r="AF1257" s="171" t="s">
        <v>310</v>
      </c>
      <c r="AG1257" s="171" t="s">
        <v>310</v>
      </c>
      <c r="AL1257"/>
    </row>
    <row r="1258" spans="1:38" s="171" customFormat="1" ht="15">
      <c r="A1258" s="171" t="s">
        <v>524</v>
      </c>
      <c r="B1258" s="171" t="s">
        <v>309</v>
      </c>
      <c r="C1258" s="171">
        <v>831.6</v>
      </c>
      <c r="D1258" s="171">
        <v>835.2</v>
      </c>
      <c r="E1258" s="171">
        <v>823.2</v>
      </c>
      <c r="F1258" s="171">
        <v>848.6</v>
      </c>
      <c r="G1258" s="171">
        <v>849.2</v>
      </c>
      <c r="H1258" s="171">
        <v>837.4</v>
      </c>
      <c r="I1258" s="171">
        <v>854.4</v>
      </c>
      <c r="J1258" s="171">
        <v>848.1</v>
      </c>
      <c r="K1258" s="171">
        <v>886.9</v>
      </c>
      <c r="L1258" s="171">
        <v>873.2</v>
      </c>
      <c r="M1258" s="171">
        <v>842.6</v>
      </c>
      <c r="N1258" s="171">
        <v>829.3</v>
      </c>
      <c r="O1258" s="171">
        <v>795.6</v>
      </c>
      <c r="P1258" s="171">
        <v>798.3</v>
      </c>
      <c r="Q1258" s="171">
        <v>779.9</v>
      </c>
      <c r="R1258" s="171">
        <v>795.3</v>
      </c>
      <c r="S1258" s="171">
        <v>814.2</v>
      </c>
      <c r="T1258" s="171">
        <v>799.6</v>
      </c>
      <c r="U1258" s="171">
        <v>806.2</v>
      </c>
      <c r="V1258" s="171">
        <v>787.5</v>
      </c>
      <c r="W1258" s="171">
        <v>852.6</v>
      </c>
      <c r="X1258" s="171">
        <v>876.8</v>
      </c>
      <c r="Y1258" s="171">
        <v>893.4</v>
      </c>
      <c r="Z1258" s="171">
        <v>885.3</v>
      </c>
      <c r="AA1258" s="171">
        <v>867.3</v>
      </c>
      <c r="AB1258" s="171">
        <v>849.6</v>
      </c>
      <c r="AC1258" s="171">
        <v>825</v>
      </c>
      <c r="AD1258" s="171">
        <v>815.2</v>
      </c>
      <c r="AE1258" s="171">
        <v>816</v>
      </c>
      <c r="AF1258" s="171" t="s">
        <v>310</v>
      </c>
      <c r="AG1258" s="171" t="s">
        <v>310</v>
      </c>
      <c r="AL1258"/>
    </row>
    <row r="1259" spans="1:38" s="171" customFormat="1" ht="15">
      <c r="A1259" s="171" t="s">
        <v>524</v>
      </c>
      <c r="B1259" s="171" t="s">
        <v>311</v>
      </c>
      <c r="C1259" s="171">
        <v>0</v>
      </c>
      <c r="D1259" s="171">
        <v>0</v>
      </c>
      <c r="E1259" s="171">
        <v>0</v>
      </c>
      <c r="F1259" s="171">
        <v>0</v>
      </c>
      <c r="G1259" s="171">
        <v>0</v>
      </c>
      <c r="H1259" s="171">
        <v>0</v>
      </c>
      <c r="I1259" s="171">
        <v>0</v>
      </c>
      <c r="J1259" s="171">
        <v>0</v>
      </c>
      <c r="K1259" s="171">
        <v>0</v>
      </c>
      <c r="L1259" s="171">
        <v>0</v>
      </c>
      <c r="M1259" s="171">
        <v>0</v>
      </c>
      <c r="N1259" s="171">
        <v>0</v>
      </c>
      <c r="O1259" s="171">
        <v>0</v>
      </c>
      <c r="P1259" s="171">
        <v>0</v>
      </c>
      <c r="Q1259" s="171">
        <v>0</v>
      </c>
      <c r="R1259" s="171">
        <v>0</v>
      </c>
      <c r="S1259" s="171">
        <v>0</v>
      </c>
      <c r="T1259" s="171">
        <v>0</v>
      </c>
      <c r="U1259" s="171">
        <v>0</v>
      </c>
      <c r="V1259" s="171">
        <v>0</v>
      </c>
      <c r="W1259" s="171">
        <v>0</v>
      </c>
      <c r="X1259" s="171">
        <v>0</v>
      </c>
      <c r="Y1259" s="171">
        <v>0</v>
      </c>
      <c r="Z1259" s="171">
        <v>0</v>
      </c>
      <c r="AA1259" s="171">
        <v>0</v>
      </c>
      <c r="AB1259" s="171">
        <v>0</v>
      </c>
      <c r="AC1259" s="171">
        <v>0</v>
      </c>
      <c r="AD1259" s="171">
        <v>0</v>
      </c>
      <c r="AE1259" s="171">
        <v>0</v>
      </c>
      <c r="AF1259" s="171" t="s">
        <v>310</v>
      </c>
      <c r="AG1259" s="171" t="s">
        <v>310</v>
      </c>
      <c r="AL1259"/>
    </row>
    <row r="1260" spans="1:38" s="171" customFormat="1" ht="15">
      <c r="A1260" s="171" t="s">
        <v>524</v>
      </c>
      <c r="B1260" s="171" t="s">
        <v>313</v>
      </c>
      <c r="C1260" s="171">
        <v>831.6</v>
      </c>
      <c r="D1260" s="171">
        <v>835.2</v>
      </c>
      <c r="E1260" s="171">
        <v>823.2</v>
      </c>
      <c r="F1260" s="171">
        <v>848.6</v>
      </c>
      <c r="G1260" s="171">
        <v>849.2</v>
      </c>
      <c r="H1260" s="171">
        <v>837.4</v>
      </c>
      <c r="I1260" s="171">
        <v>854.4</v>
      </c>
      <c r="J1260" s="171">
        <v>848.1</v>
      </c>
      <c r="K1260" s="171">
        <v>886.9</v>
      </c>
      <c r="L1260" s="171">
        <v>873.2</v>
      </c>
      <c r="M1260" s="171">
        <v>842.6</v>
      </c>
      <c r="N1260" s="171">
        <v>829.3</v>
      </c>
      <c r="O1260" s="171">
        <v>796.2</v>
      </c>
      <c r="P1260" s="171">
        <v>799.7</v>
      </c>
      <c r="Q1260" s="171">
        <v>782.4</v>
      </c>
      <c r="R1260" s="171">
        <v>799.2</v>
      </c>
      <c r="S1260" s="171">
        <v>818.7</v>
      </c>
      <c r="T1260" s="171">
        <v>806.2</v>
      </c>
      <c r="U1260" s="171">
        <v>813.6</v>
      </c>
      <c r="V1260" s="171">
        <v>796.3</v>
      </c>
      <c r="W1260" s="171">
        <v>863.4</v>
      </c>
      <c r="X1260" s="171">
        <v>889.6</v>
      </c>
      <c r="Y1260" s="171">
        <v>905.3</v>
      </c>
      <c r="Z1260" s="171">
        <v>896.9</v>
      </c>
      <c r="AA1260" s="171">
        <v>879.3</v>
      </c>
      <c r="AB1260" s="171">
        <v>860.4</v>
      </c>
      <c r="AC1260" s="171">
        <v>834.9</v>
      </c>
      <c r="AD1260" s="171">
        <v>824.6</v>
      </c>
      <c r="AE1260" s="171">
        <v>825.3</v>
      </c>
      <c r="AF1260" s="171" t="s">
        <v>310</v>
      </c>
      <c r="AG1260" s="171" t="s">
        <v>310</v>
      </c>
      <c r="AL1260"/>
    </row>
    <row r="1261" spans="1:38" s="171" customFormat="1" ht="15">
      <c r="A1261" s="171" t="s">
        <v>524</v>
      </c>
      <c r="B1261" s="171" t="s">
        <v>28</v>
      </c>
      <c r="C1261" s="171">
        <v>0</v>
      </c>
      <c r="D1261" s="171">
        <v>0</v>
      </c>
      <c r="E1261" s="171">
        <v>0</v>
      </c>
      <c r="F1261" s="171">
        <v>0</v>
      </c>
      <c r="G1261" s="171">
        <v>0</v>
      </c>
      <c r="H1261" s="171">
        <v>0</v>
      </c>
      <c r="I1261" s="171">
        <v>0</v>
      </c>
      <c r="J1261" s="171">
        <v>0</v>
      </c>
      <c r="K1261" s="171">
        <v>0</v>
      </c>
      <c r="L1261" s="171">
        <v>0</v>
      </c>
      <c r="M1261" s="171">
        <v>0</v>
      </c>
      <c r="N1261" s="171">
        <v>0</v>
      </c>
      <c r="O1261" s="171">
        <v>0</v>
      </c>
      <c r="P1261" s="171">
        <v>0</v>
      </c>
      <c r="Q1261" s="171">
        <v>0</v>
      </c>
      <c r="R1261" s="171">
        <v>0</v>
      </c>
      <c r="S1261" s="171">
        <v>0</v>
      </c>
      <c r="T1261" s="171">
        <v>0</v>
      </c>
      <c r="U1261" s="171">
        <v>0</v>
      </c>
      <c r="V1261" s="171">
        <v>0</v>
      </c>
      <c r="W1261" s="171">
        <v>0</v>
      </c>
      <c r="X1261" s="171">
        <v>0</v>
      </c>
      <c r="Y1261" s="171">
        <v>0</v>
      </c>
      <c r="Z1261" s="171">
        <v>0</v>
      </c>
      <c r="AA1261" s="171">
        <v>0</v>
      </c>
      <c r="AB1261" s="171">
        <v>0</v>
      </c>
      <c r="AC1261" s="171">
        <v>0</v>
      </c>
      <c r="AD1261" s="171">
        <v>0</v>
      </c>
      <c r="AE1261" s="171">
        <v>0</v>
      </c>
      <c r="AF1261" s="171" t="s">
        <v>310</v>
      </c>
      <c r="AG1261" s="171" t="s">
        <v>310</v>
      </c>
      <c r="AL1261"/>
    </row>
    <row r="1262" spans="1:38" s="171" customFormat="1" ht="15">
      <c r="A1262" s="171" t="s">
        <v>524</v>
      </c>
      <c r="B1262" s="171" t="s">
        <v>316</v>
      </c>
      <c r="C1262" s="171">
        <v>0</v>
      </c>
      <c r="D1262" s="171">
        <v>0</v>
      </c>
      <c r="E1262" s="171">
        <v>0</v>
      </c>
      <c r="F1262" s="171">
        <v>0</v>
      </c>
      <c r="G1262" s="171">
        <v>0</v>
      </c>
      <c r="H1262" s="171">
        <v>0</v>
      </c>
      <c r="I1262" s="171">
        <v>0</v>
      </c>
      <c r="J1262" s="171">
        <v>0</v>
      </c>
      <c r="K1262" s="171">
        <v>0</v>
      </c>
      <c r="L1262" s="171">
        <v>0</v>
      </c>
      <c r="M1262" s="171">
        <v>0</v>
      </c>
      <c r="N1262" s="171">
        <v>0</v>
      </c>
      <c r="O1262" s="171">
        <v>0</v>
      </c>
      <c r="P1262" s="171">
        <v>0</v>
      </c>
      <c r="Q1262" s="171">
        <v>0</v>
      </c>
      <c r="R1262" s="171">
        <v>0</v>
      </c>
      <c r="S1262" s="171">
        <v>0</v>
      </c>
      <c r="T1262" s="171">
        <v>0</v>
      </c>
      <c r="U1262" s="171">
        <v>0</v>
      </c>
      <c r="V1262" s="171">
        <v>0</v>
      </c>
      <c r="W1262" s="171">
        <v>0</v>
      </c>
      <c r="X1262" s="171">
        <v>0</v>
      </c>
      <c r="Y1262" s="171">
        <v>0</v>
      </c>
      <c r="Z1262" s="171">
        <v>0</v>
      </c>
      <c r="AA1262" s="171">
        <v>0</v>
      </c>
      <c r="AB1262" s="171">
        <v>0</v>
      </c>
      <c r="AC1262" s="171">
        <v>0</v>
      </c>
      <c r="AD1262" s="171">
        <v>0</v>
      </c>
      <c r="AE1262" s="171">
        <v>0</v>
      </c>
      <c r="AF1262" s="171" t="s">
        <v>310</v>
      </c>
      <c r="AG1262" s="171" t="s">
        <v>310</v>
      </c>
      <c r="AL1262"/>
    </row>
    <row r="1263" spans="1:38" s="171" customFormat="1" ht="15">
      <c r="A1263" s="171" t="s">
        <v>524</v>
      </c>
      <c r="B1263" s="171" t="s">
        <v>318</v>
      </c>
      <c r="C1263" s="171">
        <v>0</v>
      </c>
      <c r="D1263" s="171">
        <v>0</v>
      </c>
      <c r="E1263" s="171">
        <v>0</v>
      </c>
      <c r="F1263" s="171">
        <v>0</v>
      </c>
      <c r="G1263" s="171">
        <v>0</v>
      </c>
      <c r="H1263" s="171">
        <v>0</v>
      </c>
      <c r="I1263" s="171">
        <v>0</v>
      </c>
      <c r="J1263" s="171">
        <v>0</v>
      </c>
      <c r="K1263" s="171">
        <v>0</v>
      </c>
      <c r="L1263" s="171">
        <v>0</v>
      </c>
      <c r="M1263" s="171">
        <v>0</v>
      </c>
      <c r="N1263" s="171">
        <v>0</v>
      </c>
      <c r="O1263" s="171">
        <v>0</v>
      </c>
      <c r="P1263" s="171">
        <v>0</v>
      </c>
      <c r="Q1263" s="171">
        <v>0</v>
      </c>
      <c r="R1263" s="171">
        <v>0</v>
      </c>
      <c r="S1263" s="171">
        <v>0</v>
      </c>
      <c r="T1263" s="171">
        <v>0</v>
      </c>
      <c r="U1263" s="171">
        <v>0</v>
      </c>
      <c r="V1263" s="171">
        <v>0</v>
      </c>
      <c r="W1263" s="171">
        <v>0</v>
      </c>
      <c r="X1263" s="171">
        <v>0</v>
      </c>
      <c r="Y1263" s="171">
        <v>0</v>
      </c>
      <c r="Z1263" s="171">
        <v>0</v>
      </c>
      <c r="AA1263" s="171">
        <v>0</v>
      </c>
      <c r="AB1263" s="171">
        <v>0</v>
      </c>
      <c r="AC1263" s="171">
        <v>0</v>
      </c>
      <c r="AD1263" s="171">
        <v>0</v>
      </c>
      <c r="AE1263" s="171">
        <v>0</v>
      </c>
      <c r="AF1263" s="171" t="s">
        <v>310</v>
      </c>
      <c r="AG1263" s="171" t="s">
        <v>310</v>
      </c>
      <c r="AL1263"/>
    </row>
    <row r="1264" spans="1:38" s="171" customFormat="1" ht="15">
      <c r="A1264" s="171" t="s">
        <v>525</v>
      </c>
      <c r="B1264" s="171" t="s">
        <v>309</v>
      </c>
      <c r="C1264" s="171">
        <v>803.8</v>
      </c>
      <c r="D1264" s="171">
        <v>843.2</v>
      </c>
      <c r="E1264" s="171">
        <v>1082.7</v>
      </c>
      <c r="F1264" s="171">
        <v>973.4</v>
      </c>
      <c r="G1264" s="171">
        <v>860.4</v>
      </c>
      <c r="H1264" s="171">
        <v>927.5</v>
      </c>
      <c r="I1264" s="171">
        <v>857.3</v>
      </c>
      <c r="J1264" s="171">
        <v>830.6</v>
      </c>
      <c r="K1264" s="171">
        <v>855.9</v>
      </c>
      <c r="L1264" s="171">
        <v>778</v>
      </c>
      <c r="M1264" s="171">
        <v>633.6</v>
      </c>
      <c r="N1264" s="171">
        <v>635.29999999999995</v>
      </c>
      <c r="O1264" s="171">
        <v>663.6</v>
      </c>
      <c r="P1264" s="171">
        <v>637.79999999999995</v>
      </c>
      <c r="Q1264" s="171">
        <v>694.3</v>
      </c>
      <c r="R1264" s="171">
        <v>675.3</v>
      </c>
      <c r="S1264" s="171">
        <v>629.20000000000005</v>
      </c>
      <c r="T1264" s="171">
        <v>637.9</v>
      </c>
      <c r="U1264" s="171">
        <v>773.6</v>
      </c>
      <c r="V1264" s="171">
        <v>1949.2</v>
      </c>
      <c r="W1264" s="171">
        <v>690.8</v>
      </c>
      <c r="X1264" s="171">
        <v>764.8</v>
      </c>
      <c r="Y1264" s="171">
        <v>1142.4000000000001</v>
      </c>
      <c r="Z1264" s="171">
        <v>954.1</v>
      </c>
      <c r="AA1264" s="171">
        <v>600.5</v>
      </c>
      <c r="AB1264" s="171">
        <v>646</v>
      </c>
      <c r="AC1264" s="171">
        <v>652.5</v>
      </c>
      <c r="AD1264" s="171">
        <v>652.20000000000005</v>
      </c>
      <c r="AE1264" s="171">
        <v>688.1</v>
      </c>
      <c r="AF1264" s="171" t="s">
        <v>310</v>
      </c>
      <c r="AG1264" s="171" t="s">
        <v>310</v>
      </c>
      <c r="AL1264"/>
    </row>
    <row r="1265" spans="1:38" s="171" customFormat="1" ht="15">
      <c r="A1265" s="171" t="s">
        <v>525</v>
      </c>
      <c r="B1265" s="171" t="s">
        <v>311</v>
      </c>
      <c r="C1265" s="171">
        <v>0</v>
      </c>
      <c r="D1265" s="171">
        <v>0</v>
      </c>
      <c r="E1265" s="171">
        <v>0</v>
      </c>
      <c r="F1265" s="171">
        <v>0</v>
      </c>
      <c r="G1265" s="171">
        <v>0</v>
      </c>
      <c r="H1265" s="171">
        <v>0</v>
      </c>
      <c r="I1265" s="171">
        <v>0</v>
      </c>
      <c r="J1265" s="171">
        <v>0</v>
      </c>
      <c r="K1265" s="171">
        <v>0</v>
      </c>
      <c r="L1265" s="171">
        <v>0</v>
      </c>
      <c r="M1265" s="171">
        <v>0</v>
      </c>
      <c r="N1265" s="171">
        <v>0</v>
      </c>
      <c r="O1265" s="171">
        <v>0</v>
      </c>
      <c r="P1265" s="171">
        <v>0</v>
      </c>
      <c r="Q1265" s="171">
        <v>0</v>
      </c>
      <c r="R1265" s="171">
        <v>0</v>
      </c>
      <c r="S1265" s="171">
        <v>0</v>
      </c>
      <c r="T1265" s="171">
        <v>0</v>
      </c>
      <c r="U1265" s="171">
        <v>0</v>
      </c>
      <c r="V1265" s="171">
        <v>0</v>
      </c>
      <c r="W1265" s="171">
        <v>0</v>
      </c>
      <c r="X1265" s="171">
        <v>0</v>
      </c>
      <c r="Y1265" s="171">
        <v>0</v>
      </c>
      <c r="Z1265" s="171">
        <v>0</v>
      </c>
      <c r="AA1265" s="171">
        <v>0</v>
      </c>
      <c r="AB1265" s="171">
        <v>0</v>
      </c>
      <c r="AC1265" s="171">
        <v>0</v>
      </c>
      <c r="AD1265" s="171">
        <v>0</v>
      </c>
      <c r="AE1265" s="171">
        <v>0</v>
      </c>
      <c r="AF1265" s="171" t="s">
        <v>310</v>
      </c>
      <c r="AG1265" s="171" t="s">
        <v>310</v>
      </c>
      <c r="AL1265"/>
    </row>
    <row r="1266" spans="1:38" s="171" customFormat="1" ht="15">
      <c r="A1266" s="171" t="s">
        <v>525</v>
      </c>
      <c r="B1266" s="171" t="s">
        <v>313</v>
      </c>
      <c r="C1266" s="171">
        <v>803.8</v>
      </c>
      <c r="D1266" s="171">
        <v>843.2</v>
      </c>
      <c r="E1266" s="171">
        <v>1082.7</v>
      </c>
      <c r="F1266" s="171">
        <v>973.4</v>
      </c>
      <c r="G1266" s="171">
        <v>860.4</v>
      </c>
      <c r="H1266" s="171">
        <v>927.5</v>
      </c>
      <c r="I1266" s="171">
        <v>857.3</v>
      </c>
      <c r="J1266" s="171">
        <v>830.6</v>
      </c>
      <c r="K1266" s="171">
        <v>855.7</v>
      </c>
      <c r="L1266" s="171">
        <v>777.8</v>
      </c>
      <c r="M1266" s="171">
        <v>633.6</v>
      </c>
      <c r="N1266" s="171">
        <v>635.5</v>
      </c>
      <c r="O1266" s="171">
        <v>663.7</v>
      </c>
      <c r="P1266" s="171">
        <v>637.9</v>
      </c>
      <c r="Q1266" s="171">
        <v>694.4</v>
      </c>
      <c r="R1266" s="171">
        <v>675.4</v>
      </c>
      <c r="S1266" s="171">
        <v>629</v>
      </c>
      <c r="T1266" s="171">
        <v>637.9</v>
      </c>
      <c r="U1266" s="171">
        <v>774.1</v>
      </c>
      <c r="V1266" s="171">
        <v>1950.3</v>
      </c>
      <c r="W1266" s="171">
        <v>691.2</v>
      </c>
      <c r="X1266" s="171">
        <v>765.2</v>
      </c>
      <c r="Y1266" s="171">
        <v>1143.0999999999999</v>
      </c>
      <c r="Z1266" s="171">
        <v>954.6</v>
      </c>
      <c r="AA1266" s="171">
        <v>600.79999999999995</v>
      </c>
      <c r="AB1266" s="171">
        <v>646.29999999999995</v>
      </c>
      <c r="AC1266" s="171">
        <v>652.79999999999995</v>
      </c>
      <c r="AD1266" s="171">
        <v>652.6</v>
      </c>
      <c r="AE1266" s="171">
        <v>688.4</v>
      </c>
      <c r="AF1266" s="171" t="s">
        <v>310</v>
      </c>
      <c r="AG1266" s="171" t="s">
        <v>310</v>
      </c>
      <c r="AL1266"/>
    </row>
    <row r="1267" spans="1:38" s="171" customFormat="1" ht="15">
      <c r="A1267" s="171" t="s">
        <v>525</v>
      </c>
      <c r="B1267" s="171" t="s">
        <v>28</v>
      </c>
      <c r="C1267" s="171">
        <v>0</v>
      </c>
      <c r="D1267" s="171">
        <v>0</v>
      </c>
      <c r="E1267" s="171">
        <v>0</v>
      </c>
      <c r="F1267" s="171">
        <v>0</v>
      </c>
      <c r="G1267" s="171">
        <v>0</v>
      </c>
      <c r="H1267" s="171">
        <v>0</v>
      </c>
      <c r="I1267" s="171">
        <v>0</v>
      </c>
      <c r="J1267" s="171">
        <v>0</v>
      </c>
      <c r="K1267" s="171">
        <v>0</v>
      </c>
      <c r="L1267" s="171">
        <v>0</v>
      </c>
      <c r="M1267" s="171">
        <v>0</v>
      </c>
      <c r="N1267" s="171">
        <v>0</v>
      </c>
      <c r="O1267" s="171">
        <v>0</v>
      </c>
      <c r="P1267" s="171">
        <v>0</v>
      </c>
      <c r="Q1267" s="171">
        <v>0</v>
      </c>
      <c r="R1267" s="171">
        <v>0</v>
      </c>
      <c r="S1267" s="171">
        <v>0</v>
      </c>
      <c r="T1267" s="171">
        <v>0</v>
      </c>
      <c r="U1267" s="171">
        <v>0</v>
      </c>
      <c r="V1267" s="171">
        <v>0</v>
      </c>
      <c r="W1267" s="171">
        <v>0</v>
      </c>
      <c r="X1267" s="171">
        <v>0</v>
      </c>
      <c r="Y1267" s="171">
        <v>0</v>
      </c>
      <c r="Z1267" s="171">
        <v>0</v>
      </c>
      <c r="AA1267" s="171">
        <v>0</v>
      </c>
      <c r="AB1267" s="171">
        <v>0</v>
      </c>
      <c r="AC1267" s="171">
        <v>0</v>
      </c>
      <c r="AD1267" s="171">
        <v>0</v>
      </c>
      <c r="AE1267" s="171">
        <v>0</v>
      </c>
      <c r="AF1267" s="171" t="s">
        <v>310</v>
      </c>
      <c r="AG1267" s="171" t="s">
        <v>310</v>
      </c>
      <c r="AL1267"/>
    </row>
    <row r="1268" spans="1:38" s="171" customFormat="1" ht="15">
      <c r="A1268" s="171" t="s">
        <v>525</v>
      </c>
      <c r="B1268" s="171" t="s">
        <v>316</v>
      </c>
      <c r="C1268" s="171">
        <v>0</v>
      </c>
      <c r="D1268" s="171">
        <v>0</v>
      </c>
      <c r="E1268" s="171">
        <v>0</v>
      </c>
      <c r="F1268" s="171">
        <v>0</v>
      </c>
      <c r="G1268" s="171">
        <v>0</v>
      </c>
      <c r="H1268" s="171">
        <v>0</v>
      </c>
      <c r="I1268" s="171">
        <v>0</v>
      </c>
      <c r="J1268" s="171">
        <v>0</v>
      </c>
      <c r="K1268" s="171">
        <v>0</v>
      </c>
      <c r="L1268" s="171">
        <v>0</v>
      </c>
      <c r="M1268" s="171">
        <v>0</v>
      </c>
      <c r="N1268" s="171">
        <v>0</v>
      </c>
      <c r="O1268" s="171">
        <v>0</v>
      </c>
      <c r="P1268" s="171">
        <v>0</v>
      </c>
      <c r="Q1268" s="171">
        <v>0</v>
      </c>
      <c r="R1268" s="171">
        <v>0</v>
      </c>
      <c r="S1268" s="171">
        <v>0</v>
      </c>
      <c r="T1268" s="171">
        <v>0</v>
      </c>
      <c r="U1268" s="171">
        <v>0</v>
      </c>
      <c r="V1268" s="171">
        <v>0</v>
      </c>
      <c r="W1268" s="171">
        <v>0</v>
      </c>
      <c r="X1268" s="171">
        <v>0</v>
      </c>
      <c r="Y1268" s="171">
        <v>0</v>
      </c>
      <c r="Z1268" s="171">
        <v>0</v>
      </c>
      <c r="AA1268" s="171">
        <v>0</v>
      </c>
      <c r="AB1268" s="171">
        <v>0</v>
      </c>
      <c r="AC1268" s="171">
        <v>0</v>
      </c>
      <c r="AD1268" s="171">
        <v>0</v>
      </c>
      <c r="AE1268" s="171">
        <v>0</v>
      </c>
      <c r="AF1268" s="171" t="s">
        <v>310</v>
      </c>
      <c r="AG1268" s="171" t="s">
        <v>310</v>
      </c>
      <c r="AL1268"/>
    </row>
    <row r="1269" spans="1:38" s="171" customFormat="1" ht="15">
      <c r="A1269" s="171" t="s">
        <v>525</v>
      </c>
      <c r="B1269" s="171" t="s">
        <v>318</v>
      </c>
      <c r="C1269" s="171">
        <v>0</v>
      </c>
      <c r="D1269" s="171">
        <v>0</v>
      </c>
      <c r="E1269" s="171">
        <v>0</v>
      </c>
      <c r="F1269" s="171">
        <v>0</v>
      </c>
      <c r="G1269" s="171">
        <v>0</v>
      </c>
      <c r="H1269" s="171">
        <v>0</v>
      </c>
      <c r="I1269" s="171">
        <v>0</v>
      </c>
      <c r="J1269" s="171">
        <v>0</v>
      </c>
      <c r="K1269" s="171">
        <v>0</v>
      </c>
      <c r="L1269" s="171">
        <v>0</v>
      </c>
      <c r="M1269" s="171">
        <v>0</v>
      </c>
      <c r="N1269" s="171">
        <v>0</v>
      </c>
      <c r="O1269" s="171">
        <v>0</v>
      </c>
      <c r="P1269" s="171">
        <v>0</v>
      </c>
      <c r="Q1269" s="171">
        <v>0</v>
      </c>
      <c r="R1269" s="171">
        <v>0</v>
      </c>
      <c r="S1269" s="171">
        <v>0</v>
      </c>
      <c r="T1269" s="171">
        <v>0</v>
      </c>
      <c r="U1269" s="171">
        <v>0</v>
      </c>
      <c r="V1269" s="171">
        <v>0</v>
      </c>
      <c r="W1269" s="171">
        <v>0</v>
      </c>
      <c r="X1269" s="171">
        <v>0</v>
      </c>
      <c r="Y1269" s="171">
        <v>0</v>
      </c>
      <c r="Z1269" s="171">
        <v>0</v>
      </c>
      <c r="AA1269" s="171">
        <v>0</v>
      </c>
      <c r="AB1269" s="171">
        <v>0</v>
      </c>
      <c r="AC1269" s="171">
        <v>0</v>
      </c>
      <c r="AD1269" s="171">
        <v>0</v>
      </c>
      <c r="AE1269" s="171">
        <v>0</v>
      </c>
      <c r="AF1269" s="171" t="s">
        <v>310</v>
      </c>
      <c r="AG1269" s="171" t="s">
        <v>310</v>
      </c>
      <c r="AL1269"/>
    </row>
    <row r="1270" spans="1:38" s="171" customFormat="1" ht="15">
      <c r="A1270" s="171" t="s">
        <v>526</v>
      </c>
      <c r="B1270" s="171" t="s">
        <v>309</v>
      </c>
      <c r="C1270" s="171">
        <v>638.79999999999995</v>
      </c>
      <c r="D1270" s="171">
        <v>644.6</v>
      </c>
      <c r="E1270" s="171">
        <v>642</v>
      </c>
      <c r="F1270" s="171">
        <v>646.4</v>
      </c>
      <c r="G1270" s="171">
        <v>644.5</v>
      </c>
      <c r="H1270" s="171">
        <v>643.6</v>
      </c>
      <c r="I1270" s="171">
        <v>550.70000000000005</v>
      </c>
      <c r="J1270" s="171">
        <v>537.70000000000005</v>
      </c>
      <c r="K1270" s="171">
        <v>432.4</v>
      </c>
      <c r="L1270" s="171">
        <v>427.2</v>
      </c>
      <c r="M1270" s="171">
        <v>385.4</v>
      </c>
      <c r="N1270" s="171">
        <v>368.7</v>
      </c>
      <c r="O1270" s="171">
        <v>350.2</v>
      </c>
      <c r="P1270" s="171">
        <v>418.4</v>
      </c>
      <c r="Q1270" s="171">
        <v>400.1</v>
      </c>
      <c r="R1270" s="171">
        <v>297.60000000000002</v>
      </c>
      <c r="S1270" s="171">
        <v>322.89999999999998</v>
      </c>
      <c r="T1270" s="171">
        <v>279.89999999999998</v>
      </c>
      <c r="U1270" s="171">
        <v>298.7</v>
      </c>
      <c r="V1270" s="171">
        <v>317.89999999999998</v>
      </c>
      <c r="W1270" s="171">
        <v>213.5</v>
      </c>
      <c r="X1270" s="171">
        <v>213.5</v>
      </c>
      <c r="Y1270" s="171">
        <v>260</v>
      </c>
      <c r="Z1270" s="171">
        <v>210.3</v>
      </c>
      <c r="AA1270" s="171">
        <v>319.7</v>
      </c>
      <c r="AB1270" s="171">
        <v>160.4</v>
      </c>
      <c r="AC1270" s="171">
        <v>241.4</v>
      </c>
      <c r="AD1270" s="171">
        <v>236.6</v>
      </c>
      <c r="AE1270" s="171">
        <v>282.5</v>
      </c>
      <c r="AF1270" s="171" t="s">
        <v>310</v>
      </c>
      <c r="AG1270" s="171" t="s">
        <v>310</v>
      </c>
      <c r="AL1270"/>
    </row>
    <row r="1271" spans="1:38" s="171" customFormat="1" ht="15">
      <c r="A1271" s="171" t="s">
        <v>526</v>
      </c>
      <c r="B1271" s="171" t="s">
        <v>311</v>
      </c>
      <c r="C1271" s="171">
        <v>0</v>
      </c>
      <c r="D1271" s="171">
        <v>0</v>
      </c>
      <c r="E1271" s="171">
        <v>0</v>
      </c>
      <c r="F1271" s="171">
        <v>0</v>
      </c>
      <c r="G1271" s="171">
        <v>0</v>
      </c>
      <c r="H1271" s="171">
        <v>0</v>
      </c>
      <c r="I1271" s="171">
        <v>0</v>
      </c>
      <c r="J1271" s="171">
        <v>0</v>
      </c>
      <c r="K1271" s="171">
        <v>0</v>
      </c>
      <c r="L1271" s="171">
        <v>0</v>
      </c>
      <c r="M1271" s="171">
        <v>0</v>
      </c>
      <c r="N1271" s="171">
        <v>0</v>
      </c>
      <c r="O1271" s="171">
        <v>0</v>
      </c>
      <c r="P1271" s="171">
        <v>0</v>
      </c>
      <c r="Q1271" s="171">
        <v>0</v>
      </c>
      <c r="R1271" s="171">
        <v>0</v>
      </c>
      <c r="S1271" s="171">
        <v>0</v>
      </c>
      <c r="T1271" s="171">
        <v>0</v>
      </c>
      <c r="U1271" s="171">
        <v>0</v>
      </c>
      <c r="V1271" s="171">
        <v>0</v>
      </c>
      <c r="W1271" s="171">
        <v>0</v>
      </c>
      <c r="X1271" s="171">
        <v>0</v>
      </c>
      <c r="Y1271" s="171">
        <v>0</v>
      </c>
      <c r="Z1271" s="171">
        <v>0</v>
      </c>
      <c r="AA1271" s="171">
        <v>0</v>
      </c>
      <c r="AB1271" s="171">
        <v>0</v>
      </c>
      <c r="AC1271" s="171">
        <v>0</v>
      </c>
      <c r="AD1271" s="171">
        <v>0</v>
      </c>
      <c r="AE1271" s="171">
        <v>0</v>
      </c>
      <c r="AF1271" s="171" t="s">
        <v>310</v>
      </c>
      <c r="AG1271" s="171" t="s">
        <v>310</v>
      </c>
      <c r="AL1271"/>
    </row>
    <row r="1272" spans="1:38" s="171" customFormat="1" ht="15">
      <c r="A1272" s="171" t="s">
        <v>526</v>
      </c>
      <c r="B1272" s="171" t="s">
        <v>313</v>
      </c>
      <c r="C1272" s="171">
        <v>964.8</v>
      </c>
      <c r="D1272" s="171">
        <v>977.2</v>
      </c>
      <c r="E1272" s="171">
        <v>976.9</v>
      </c>
      <c r="F1272" s="171">
        <v>984.5</v>
      </c>
      <c r="G1272" s="171">
        <v>985.2</v>
      </c>
      <c r="H1272" s="171">
        <v>981.9</v>
      </c>
      <c r="I1272" s="171">
        <v>979.7</v>
      </c>
      <c r="J1272" s="171">
        <v>973.9</v>
      </c>
      <c r="K1272" s="171">
        <v>892.8</v>
      </c>
      <c r="L1272" s="171">
        <v>904.2</v>
      </c>
      <c r="M1272" s="171">
        <v>875.2</v>
      </c>
      <c r="N1272" s="171">
        <v>862.7</v>
      </c>
      <c r="O1272" s="171">
        <v>846.3</v>
      </c>
      <c r="P1272" s="171">
        <v>779.8</v>
      </c>
      <c r="Q1272" s="171">
        <v>1038.2</v>
      </c>
      <c r="R1272" s="171">
        <v>792.7</v>
      </c>
      <c r="S1272" s="171">
        <v>876.2</v>
      </c>
      <c r="T1272" s="171">
        <v>879.8</v>
      </c>
      <c r="U1272" s="171">
        <v>801.6</v>
      </c>
      <c r="V1272" s="171">
        <v>844.3</v>
      </c>
      <c r="W1272" s="171">
        <v>904</v>
      </c>
      <c r="X1272" s="171">
        <v>845.7</v>
      </c>
      <c r="Y1272" s="171">
        <v>782.5</v>
      </c>
      <c r="Z1272" s="171">
        <v>800.2</v>
      </c>
      <c r="AA1272" s="171">
        <v>794.4</v>
      </c>
      <c r="AB1272" s="171">
        <v>754.7</v>
      </c>
      <c r="AC1272" s="171">
        <v>752.5</v>
      </c>
      <c r="AD1272" s="171">
        <v>766.7</v>
      </c>
      <c r="AE1272" s="171">
        <v>738.4</v>
      </c>
      <c r="AF1272" s="171" t="s">
        <v>310</v>
      </c>
      <c r="AG1272" s="171" t="s">
        <v>310</v>
      </c>
      <c r="AL1272"/>
    </row>
    <row r="1273" spans="1:38" s="171" customFormat="1" ht="15">
      <c r="A1273" s="171" t="s">
        <v>526</v>
      </c>
      <c r="B1273" s="171" t="s">
        <v>28</v>
      </c>
      <c r="C1273" s="171">
        <v>0</v>
      </c>
      <c r="D1273" s="171">
        <v>0</v>
      </c>
      <c r="E1273" s="171">
        <v>0</v>
      </c>
      <c r="F1273" s="171">
        <v>0</v>
      </c>
      <c r="G1273" s="171">
        <v>0</v>
      </c>
      <c r="H1273" s="171">
        <v>0</v>
      </c>
      <c r="I1273" s="171">
        <v>0</v>
      </c>
      <c r="J1273" s="171">
        <v>0</v>
      </c>
      <c r="K1273" s="171">
        <v>0</v>
      </c>
      <c r="L1273" s="171">
        <v>0</v>
      </c>
      <c r="M1273" s="171">
        <v>0</v>
      </c>
      <c r="N1273" s="171">
        <v>0</v>
      </c>
      <c r="O1273" s="171">
        <v>0</v>
      </c>
      <c r="P1273" s="171">
        <v>0</v>
      </c>
      <c r="Q1273" s="171">
        <v>0</v>
      </c>
      <c r="R1273" s="171">
        <v>0</v>
      </c>
      <c r="S1273" s="171">
        <v>0</v>
      </c>
      <c r="T1273" s="171">
        <v>0</v>
      </c>
      <c r="U1273" s="171">
        <v>0</v>
      </c>
      <c r="V1273" s="171">
        <v>0</v>
      </c>
      <c r="W1273" s="171">
        <v>0</v>
      </c>
      <c r="X1273" s="171">
        <v>0</v>
      </c>
      <c r="Y1273" s="171">
        <v>0</v>
      </c>
      <c r="Z1273" s="171">
        <v>0</v>
      </c>
      <c r="AA1273" s="171">
        <v>0</v>
      </c>
      <c r="AB1273" s="171">
        <v>0</v>
      </c>
      <c r="AC1273" s="171">
        <v>0</v>
      </c>
      <c r="AD1273" s="171">
        <v>0</v>
      </c>
      <c r="AE1273" s="171">
        <v>0</v>
      </c>
      <c r="AF1273" s="171" t="s">
        <v>310</v>
      </c>
      <c r="AG1273" s="171" t="s">
        <v>310</v>
      </c>
      <c r="AL1273"/>
    </row>
    <row r="1274" spans="1:38" s="171" customFormat="1" ht="15">
      <c r="A1274" s="171" t="s">
        <v>526</v>
      </c>
      <c r="B1274" s="171" t="s">
        <v>316</v>
      </c>
      <c r="C1274" s="171">
        <v>0</v>
      </c>
      <c r="D1274" s="171">
        <v>0</v>
      </c>
      <c r="E1274" s="171">
        <v>0</v>
      </c>
      <c r="F1274" s="171">
        <v>0</v>
      </c>
      <c r="G1274" s="171">
        <v>0</v>
      </c>
      <c r="H1274" s="171">
        <v>0</v>
      </c>
      <c r="I1274" s="171">
        <v>0</v>
      </c>
      <c r="J1274" s="171">
        <v>0</v>
      </c>
      <c r="K1274" s="171">
        <v>0</v>
      </c>
      <c r="L1274" s="171">
        <v>0</v>
      </c>
      <c r="M1274" s="171">
        <v>0</v>
      </c>
      <c r="N1274" s="171">
        <v>0</v>
      </c>
      <c r="O1274" s="171">
        <v>0</v>
      </c>
      <c r="P1274" s="171">
        <v>0</v>
      </c>
      <c r="Q1274" s="171">
        <v>0</v>
      </c>
      <c r="R1274" s="171">
        <v>0</v>
      </c>
      <c r="S1274" s="171">
        <v>0</v>
      </c>
      <c r="T1274" s="171">
        <v>0</v>
      </c>
      <c r="U1274" s="171">
        <v>0</v>
      </c>
      <c r="V1274" s="171">
        <v>0</v>
      </c>
      <c r="W1274" s="171">
        <v>0</v>
      </c>
      <c r="X1274" s="171">
        <v>0</v>
      </c>
      <c r="Y1274" s="171">
        <v>0</v>
      </c>
      <c r="Z1274" s="171">
        <v>0</v>
      </c>
      <c r="AA1274" s="171">
        <v>0</v>
      </c>
      <c r="AB1274" s="171">
        <v>0</v>
      </c>
      <c r="AC1274" s="171">
        <v>0</v>
      </c>
      <c r="AD1274" s="171">
        <v>0</v>
      </c>
      <c r="AE1274" s="171">
        <v>0</v>
      </c>
      <c r="AF1274" s="171" t="s">
        <v>310</v>
      </c>
      <c r="AG1274" s="171" t="s">
        <v>310</v>
      </c>
      <c r="AL1274"/>
    </row>
    <row r="1275" spans="1:38" s="171" customFormat="1" ht="15">
      <c r="A1275" s="171" t="s">
        <v>526</v>
      </c>
      <c r="B1275" s="171" t="s">
        <v>318</v>
      </c>
      <c r="C1275" s="171">
        <v>0</v>
      </c>
      <c r="D1275" s="171">
        <v>0</v>
      </c>
      <c r="E1275" s="171">
        <v>0</v>
      </c>
      <c r="F1275" s="171">
        <v>0</v>
      </c>
      <c r="G1275" s="171">
        <v>0</v>
      </c>
      <c r="H1275" s="171">
        <v>0</v>
      </c>
      <c r="I1275" s="171">
        <v>0</v>
      </c>
      <c r="J1275" s="171">
        <v>0</v>
      </c>
      <c r="K1275" s="171">
        <v>0</v>
      </c>
      <c r="L1275" s="171">
        <v>0</v>
      </c>
      <c r="M1275" s="171">
        <v>0</v>
      </c>
      <c r="N1275" s="171">
        <v>0</v>
      </c>
      <c r="O1275" s="171">
        <v>0</v>
      </c>
      <c r="P1275" s="171">
        <v>0</v>
      </c>
      <c r="Q1275" s="171">
        <v>0</v>
      </c>
      <c r="R1275" s="171">
        <v>0</v>
      </c>
      <c r="S1275" s="171">
        <v>0</v>
      </c>
      <c r="T1275" s="171">
        <v>0</v>
      </c>
      <c r="U1275" s="171">
        <v>0</v>
      </c>
      <c r="V1275" s="171">
        <v>0</v>
      </c>
      <c r="W1275" s="171">
        <v>0</v>
      </c>
      <c r="X1275" s="171">
        <v>0</v>
      </c>
      <c r="Y1275" s="171">
        <v>0</v>
      </c>
      <c r="Z1275" s="171">
        <v>0</v>
      </c>
      <c r="AA1275" s="171">
        <v>0</v>
      </c>
      <c r="AB1275" s="171">
        <v>0</v>
      </c>
      <c r="AC1275" s="171">
        <v>0</v>
      </c>
      <c r="AD1275" s="171">
        <v>0</v>
      </c>
      <c r="AE1275" s="171">
        <v>0</v>
      </c>
      <c r="AF1275" s="171" t="s">
        <v>310</v>
      </c>
      <c r="AG1275" s="171" t="s">
        <v>310</v>
      </c>
      <c r="AL1275"/>
    </row>
    <row r="1276" spans="1:38" s="171" customFormat="1" ht="15">
      <c r="A1276" s="171" t="s">
        <v>527</v>
      </c>
      <c r="B1276" s="171" t="s">
        <v>309</v>
      </c>
      <c r="C1276" s="171">
        <v>779.2</v>
      </c>
      <c r="D1276" s="171">
        <v>761.1</v>
      </c>
      <c r="E1276" s="171">
        <v>779.8</v>
      </c>
      <c r="F1276" s="171">
        <v>729.4</v>
      </c>
      <c r="G1276" s="171">
        <v>827.5</v>
      </c>
      <c r="H1276" s="171">
        <v>810.6</v>
      </c>
      <c r="I1276" s="171">
        <v>856.3</v>
      </c>
      <c r="J1276" s="171">
        <v>835.8</v>
      </c>
      <c r="K1276" s="171">
        <v>774.6</v>
      </c>
      <c r="L1276" s="171">
        <v>878</v>
      </c>
      <c r="M1276" s="171">
        <v>809.1</v>
      </c>
      <c r="N1276" s="171">
        <v>753.4</v>
      </c>
      <c r="O1276" s="171">
        <v>796.4</v>
      </c>
      <c r="P1276" s="171">
        <v>1008.7</v>
      </c>
      <c r="Q1276" s="171">
        <v>773.7</v>
      </c>
      <c r="R1276" s="171">
        <v>835.5</v>
      </c>
      <c r="S1276" s="171">
        <v>785.5</v>
      </c>
      <c r="T1276" s="171">
        <v>844.9</v>
      </c>
      <c r="U1276" s="171">
        <v>872.8</v>
      </c>
      <c r="V1276" s="171">
        <v>760.7</v>
      </c>
      <c r="W1276" s="171">
        <v>776</v>
      </c>
      <c r="X1276" s="171">
        <v>789.5</v>
      </c>
      <c r="Y1276" s="171">
        <v>790.1</v>
      </c>
      <c r="Z1276" s="171">
        <v>784.6</v>
      </c>
      <c r="AA1276" s="171">
        <v>790.7</v>
      </c>
      <c r="AB1276" s="171">
        <v>730.3</v>
      </c>
      <c r="AC1276" s="171">
        <v>695.4</v>
      </c>
      <c r="AD1276" s="171">
        <v>682.5</v>
      </c>
      <c r="AE1276" s="171">
        <v>715.3</v>
      </c>
      <c r="AF1276" s="171" t="s">
        <v>310</v>
      </c>
      <c r="AG1276" s="171" t="s">
        <v>310</v>
      </c>
      <c r="AL1276"/>
    </row>
    <row r="1277" spans="1:38" s="171" customFormat="1" ht="15">
      <c r="A1277" s="171" t="s">
        <v>527</v>
      </c>
      <c r="B1277" s="171" t="s">
        <v>311</v>
      </c>
      <c r="C1277" s="171">
        <v>0</v>
      </c>
      <c r="D1277" s="171">
        <v>0</v>
      </c>
      <c r="E1277" s="171">
        <v>0</v>
      </c>
      <c r="F1277" s="171">
        <v>0</v>
      </c>
      <c r="G1277" s="171">
        <v>0</v>
      </c>
      <c r="H1277" s="171">
        <v>0</v>
      </c>
      <c r="I1277" s="171">
        <v>0</v>
      </c>
      <c r="J1277" s="171">
        <v>0</v>
      </c>
      <c r="K1277" s="171">
        <v>0</v>
      </c>
      <c r="L1277" s="171">
        <v>0</v>
      </c>
      <c r="M1277" s="171">
        <v>0</v>
      </c>
      <c r="N1277" s="171">
        <v>0</v>
      </c>
      <c r="O1277" s="171">
        <v>0</v>
      </c>
      <c r="P1277" s="171">
        <v>0</v>
      </c>
      <c r="Q1277" s="171">
        <v>0</v>
      </c>
      <c r="R1277" s="171">
        <v>0</v>
      </c>
      <c r="S1277" s="171">
        <v>0</v>
      </c>
      <c r="T1277" s="171">
        <v>0</v>
      </c>
      <c r="U1277" s="171">
        <v>0</v>
      </c>
      <c r="V1277" s="171">
        <v>0</v>
      </c>
      <c r="W1277" s="171">
        <v>0</v>
      </c>
      <c r="X1277" s="171">
        <v>0</v>
      </c>
      <c r="Y1277" s="171">
        <v>0</v>
      </c>
      <c r="Z1277" s="171">
        <v>0</v>
      </c>
      <c r="AA1277" s="171">
        <v>0</v>
      </c>
      <c r="AB1277" s="171">
        <v>0</v>
      </c>
      <c r="AC1277" s="171">
        <v>0</v>
      </c>
      <c r="AD1277" s="171">
        <v>0</v>
      </c>
      <c r="AE1277" s="171">
        <v>0</v>
      </c>
      <c r="AF1277" s="171" t="s">
        <v>310</v>
      </c>
      <c r="AG1277" s="171" t="s">
        <v>310</v>
      </c>
      <c r="AL1277"/>
    </row>
    <row r="1278" spans="1:38" s="171" customFormat="1" ht="15">
      <c r="A1278" s="171" t="s">
        <v>527</v>
      </c>
      <c r="B1278" s="171" t="s">
        <v>313</v>
      </c>
      <c r="C1278" s="171">
        <v>779.2</v>
      </c>
      <c r="D1278" s="171">
        <v>761.1</v>
      </c>
      <c r="E1278" s="171">
        <v>779.8</v>
      </c>
      <c r="F1278" s="171">
        <v>729.4</v>
      </c>
      <c r="G1278" s="171">
        <v>827.5</v>
      </c>
      <c r="H1278" s="171">
        <v>810.6</v>
      </c>
      <c r="I1278" s="171">
        <v>856.3</v>
      </c>
      <c r="J1278" s="171">
        <v>835.8</v>
      </c>
      <c r="K1278" s="171">
        <v>774.6</v>
      </c>
      <c r="L1278" s="171">
        <v>878</v>
      </c>
      <c r="M1278" s="171">
        <v>809.1</v>
      </c>
      <c r="N1278" s="171">
        <v>753.4</v>
      </c>
      <c r="O1278" s="171">
        <v>796.4</v>
      </c>
      <c r="P1278" s="171">
        <v>1008.7</v>
      </c>
      <c r="Q1278" s="171">
        <v>773.7</v>
      </c>
      <c r="R1278" s="171">
        <v>835.5</v>
      </c>
      <c r="S1278" s="171">
        <v>785.5</v>
      </c>
      <c r="T1278" s="171">
        <v>844.9</v>
      </c>
      <c r="U1278" s="171">
        <v>872.8</v>
      </c>
      <c r="V1278" s="171">
        <v>760.7</v>
      </c>
      <c r="W1278" s="171">
        <v>776</v>
      </c>
      <c r="X1278" s="171">
        <v>789.5</v>
      </c>
      <c r="Y1278" s="171">
        <v>790.1</v>
      </c>
      <c r="Z1278" s="171">
        <v>784.6</v>
      </c>
      <c r="AA1278" s="171">
        <v>790.7</v>
      </c>
      <c r="AB1278" s="171">
        <v>730.3</v>
      </c>
      <c r="AC1278" s="171">
        <v>747.7</v>
      </c>
      <c r="AD1278" s="171">
        <v>740.4</v>
      </c>
      <c r="AE1278" s="171">
        <v>777.4</v>
      </c>
      <c r="AF1278" s="171" t="s">
        <v>310</v>
      </c>
      <c r="AG1278" s="171" t="s">
        <v>310</v>
      </c>
      <c r="AL1278"/>
    </row>
    <row r="1279" spans="1:38" s="171" customFormat="1" ht="15">
      <c r="A1279" s="171" t="s">
        <v>527</v>
      </c>
      <c r="B1279" s="171" t="s">
        <v>28</v>
      </c>
      <c r="C1279" s="171">
        <v>0</v>
      </c>
      <c r="D1279" s="171">
        <v>0</v>
      </c>
      <c r="E1279" s="171">
        <v>0</v>
      </c>
      <c r="F1279" s="171">
        <v>0</v>
      </c>
      <c r="G1279" s="171">
        <v>0</v>
      </c>
      <c r="H1279" s="171">
        <v>0</v>
      </c>
      <c r="I1279" s="171">
        <v>0</v>
      </c>
      <c r="J1279" s="171">
        <v>0</v>
      </c>
      <c r="K1279" s="171">
        <v>0</v>
      </c>
      <c r="L1279" s="171">
        <v>0</v>
      </c>
      <c r="M1279" s="171">
        <v>0</v>
      </c>
      <c r="N1279" s="171">
        <v>0</v>
      </c>
      <c r="O1279" s="171">
        <v>0</v>
      </c>
      <c r="P1279" s="171">
        <v>0</v>
      </c>
      <c r="Q1279" s="171">
        <v>0</v>
      </c>
      <c r="R1279" s="171">
        <v>0</v>
      </c>
      <c r="S1279" s="171">
        <v>0</v>
      </c>
      <c r="T1279" s="171">
        <v>0</v>
      </c>
      <c r="U1279" s="171">
        <v>0</v>
      </c>
      <c r="V1279" s="171">
        <v>0</v>
      </c>
      <c r="W1279" s="171">
        <v>0</v>
      </c>
      <c r="X1279" s="171">
        <v>0</v>
      </c>
      <c r="Y1279" s="171">
        <v>0</v>
      </c>
      <c r="Z1279" s="171">
        <v>0</v>
      </c>
      <c r="AA1279" s="171">
        <v>0</v>
      </c>
      <c r="AB1279" s="171">
        <v>0</v>
      </c>
      <c r="AC1279" s="171">
        <v>0</v>
      </c>
      <c r="AD1279" s="171">
        <v>0</v>
      </c>
      <c r="AE1279" s="171">
        <v>0</v>
      </c>
      <c r="AF1279" s="171" t="s">
        <v>310</v>
      </c>
      <c r="AG1279" s="171" t="s">
        <v>310</v>
      </c>
      <c r="AL1279"/>
    </row>
    <row r="1280" spans="1:38" s="171" customFormat="1" ht="15">
      <c r="A1280" s="171" t="s">
        <v>527</v>
      </c>
      <c r="B1280" s="171" t="s">
        <v>316</v>
      </c>
      <c r="C1280" s="171">
        <v>0</v>
      </c>
      <c r="D1280" s="171">
        <v>0</v>
      </c>
      <c r="E1280" s="171">
        <v>0</v>
      </c>
      <c r="F1280" s="171">
        <v>0</v>
      </c>
      <c r="G1280" s="171">
        <v>0</v>
      </c>
      <c r="H1280" s="171">
        <v>0</v>
      </c>
      <c r="I1280" s="171">
        <v>0</v>
      </c>
      <c r="J1280" s="171">
        <v>0</v>
      </c>
      <c r="K1280" s="171">
        <v>0</v>
      </c>
      <c r="L1280" s="171">
        <v>0</v>
      </c>
      <c r="M1280" s="171">
        <v>0</v>
      </c>
      <c r="N1280" s="171">
        <v>0</v>
      </c>
      <c r="O1280" s="171">
        <v>0</v>
      </c>
      <c r="P1280" s="171">
        <v>0</v>
      </c>
      <c r="Q1280" s="171">
        <v>0</v>
      </c>
      <c r="R1280" s="171">
        <v>0</v>
      </c>
      <c r="S1280" s="171">
        <v>0</v>
      </c>
      <c r="T1280" s="171">
        <v>0</v>
      </c>
      <c r="U1280" s="171">
        <v>0</v>
      </c>
      <c r="V1280" s="171">
        <v>0</v>
      </c>
      <c r="W1280" s="171">
        <v>0</v>
      </c>
      <c r="X1280" s="171">
        <v>0</v>
      </c>
      <c r="Y1280" s="171">
        <v>0</v>
      </c>
      <c r="Z1280" s="171">
        <v>0</v>
      </c>
      <c r="AA1280" s="171">
        <v>0</v>
      </c>
      <c r="AB1280" s="171">
        <v>0</v>
      </c>
      <c r="AC1280" s="171">
        <v>0</v>
      </c>
      <c r="AD1280" s="171">
        <v>0</v>
      </c>
      <c r="AE1280" s="171">
        <v>0</v>
      </c>
      <c r="AF1280" s="171" t="s">
        <v>310</v>
      </c>
      <c r="AG1280" s="171" t="s">
        <v>310</v>
      </c>
      <c r="AL1280"/>
    </row>
    <row r="1281" spans="1:38" s="171" customFormat="1" ht="15">
      <c r="A1281" s="171" t="s">
        <v>527</v>
      </c>
      <c r="B1281" s="171" t="s">
        <v>318</v>
      </c>
      <c r="C1281" s="171">
        <v>0</v>
      </c>
      <c r="D1281" s="171">
        <v>0</v>
      </c>
      <c r="E1281" s="171">
        <v>0</v>
      </c>
      <c r="F1281" s="171">
        <v>0</v>
      </c>
      <c r="G1281" s="171">
        <v>0</v>
      </c>
      <c r="H1281" s="171">
        <v>0</v>
      </c>
      <c r="I1281" s="171">
        <v>0</v>
      </c>
      <c r="J1281" s="171">
        <v>0</v>
      </c>
      <c r="K1281" s="171">
        <v>0</v>
      </c>
      <c r="L1281" s="171">
        <v>0</v>
      </c>
      <c r="M1281" s="171">
        <v>0</v>
      </c>
      <c r="N1281" s="171">
        <v>0</v>
      </c>
      <c r="O1281" s="171">
        <v>0</v>
      </c>
      <c r="P1281" s="171">
        <v>0</v>
      </c>
      <c r="Q1281" s="171">
        <v>0</v>
      </c>
      <c r="R1281" s="171">
        <v>0</v>
      </c>
      <c r="S1281" s="171">
        <v>0</v>
      </c>
      <c r="T1281" s="171">
        <v>0</v>
      </c>
      <c r="U1281" s="171">
        <v>0</v>
      </c>
      <c r="V1281" s="171">
        <v>0</v>
      </c>
      <c r="W1281" s="171">
        <v>0</v>
      </c>
      <c r="X1281" s="171">
        <v>0</v>
      </c>
      <c r="Y1281" s="171">
        <v>0</v>
      </c>
      <c r="Z1281" s="171">
        <v>0</v>
      </c>
      <c r="AA1281" s="171">
        <v>0</v>
      </c>
      <c r="AB1281" s="171">
        <v>0</v>
      </c>
      <c r="AC1281" s="171">
        <v>0</v>
      </c>
      <c r="AD1281" s="171">
        <v>0</v>
      </c>
      <c r="AE1281" s="171">
        <v>0</v>
      </c>
      <c r="AF1281" s="171" t="s">
        <v>310</v>
      </c>
      <c r="AG1281" s="171" t="s">
        <v>310</v>
      </c>
      <c r="AL1281"/>
    </row>
    <row r="1282" spans="1:38" s="171" customFormat="1" ht="15">
      <c r="A1282" s="171" t="s">
        <v>528</v>
      </c>
      <c r="B1282" s="171" t="s">
        <v>309</v>
      </c>
      <c r="C1282" s="171">
        <v>117.5</v>
      </c>
      <c r="D1282" s="171">
        <v>103.3</v>
      </c>
      <c r="E1282" s="171">
        <v>83</v>
      </c>
      <c r="F1282" s="171">
        <v>41</v>
      </c>
      <c r="G1282" s="171">
        <v>37</v>
      </c>
      <c r="H1282" s="171">
        <v>20.3</v>
      </c>
      <c r="I1282" s="171">
        <v>18.5</v>
      </c>
      <c r="J1282" s="171">
        <v>20.7</v>
      </c>
      <c r="K1282" s="171">
        <v>21.4</v>
      </c>
      <c r="L1282" s="171">
        <v>15.8</v>
      </c>
      <c r="M1282" s="171">
        <v>50.2</v>
      </c>
      <c r="N1282" s="171">
        <v>59</v>
      </c>
      <c r="O1282" s="171">
        <v>79.5</v>
      </c>
      <c r="P1282" s="171">
        <v>81.599999999999994</v>
      </c>
      <c r="Q1282" s="171">
        <v>80.599999999999994</v>
      </c>
      <c r="R1282" s="171">
        <v>78.8</v>
      </c>
      <c r="S1282" s="171">
        <v>76.7</v>
      </c>
      <c r="T1282" s="171">
        <v>76.7</v>
      </c>
      <c r="U1282" s="171">
        <v>77.5</v>
      </c>
      <c r="V1282" s="171">
        <v>74.7</v>
      </c>
      <c r="W1282" s="171">
        <v>71.900000000000006</v>
      </c>
      <c r="X1282" s="171">
        <v>70.099999999999994</v>
      </c>
      <c r="Y1282" s="171">
        <v>73.099999999999994</v>
      </c>
      <c r="Z1282" s="171">
        <v>10.7</v>
      </c>
      <c r="AA1282" s="171">
        <v>1</v>
      </c>
      <c r="AB1282" s="171">
        <v>11.8</v>
      </c>
      <c r="AC1282" s="171">
        <v>19.5</v>
      </c>
      <c r="AD1282" s="171">
        <v>96.4</v>
      </c>
      <c r="AE1282" s="171">
        <v>82.8</v>
      </c>
      <c r="AF1282" s="171" t="s">
        <v>310</v>
      </c>
      <c r="AG1282" s="171" t="s">
        <v>310</v>
      </c>
      <c r="AL1282"/>
    </row>
    <row r="1283" spans="1:38" s="171" customFormat="1" ht="15">
      <c r="A1283" s="171" t="s">
        <v>528</v>
      </c>
      <c r="B1283" s="171" t="s">
        <v>311</v>
      </c>
      <c r="C1283" s="171">
        <v>828</v>
      </c>
      <c r="D1283" s="171">
        <v>820.5</v>
      </c>
      <c r="E1283" s="171">
        <v>799.9</v>
      </c>
      <c r="F1283" s="171">
        <v>785.4</v>
      </c>
      <c r="G1283" s="171">
        <v>785.7</v>
      </c>
      <c r="H1283" s="171">
        <v>803.3</v>
      </c>
      <c r="I1283" s="171">
        <v>811.1</v>
      </c>
      <c r="J1283" s="171">
        <v>762.1</v>
      </c>
      <c r="K1283" s="171">
        <v>756.8</v>
      </c>
      <c r="L1283" s="171">
        <v>776</v>
      </c>
      <c r="M1283" s="171">
        <v>1046.5</v>
      </c>
      <c r="N1283" s="171">
        <v>591.79999999999995</v>
      </c>
      <c r="O1283" s="171">
        <v>594.9</v>
      </c>
      <c r="P1283" s="171">
        <v>512.70000000000005</v>
      </c>
      <c r="Q1283" s="171">
        <v>445.8</v>
      </c>
      <c r="R1283" s="171">
        <v>447.7</v>
      </c>
      <c r="S1283" s="171">
        <v>478.7</v>
      </c>
      <c r="T1283" s="171">
        <v>452.7</v>
      </c>
      <c r="U1283" s="171">
        <v>434.6</v>
      </c>
      <c r="V1283" s="171">
        <v>417.9</v>
      </c>
      <c r="W1283" s="171">
        <v>394.8</v>
      </c>
      <c r="X1283" s="171">
        <v>392</v>
      </c>
      <c r="Y1283" s="171">
        <v>497.2</v>
      </c>
      <c r="Z1283" s="171">
        <v>57.6</v>
      </c>
      <c r="AA1283" s="171">
        <v>57.1</v>
      </c>
      <c r="AB1283" s="171">
        <v>294.10000000000002</v>
      </c>
      <c r="AC1283" s="171">
        <v>503.5</v>
      </c>
      <c r="AD1283" s="171">
        <v>3071.5</v>
      </c>
      <c r="AE1283" s="171">
        <v>14327.3</v>
      </c>
      <c r="AF1283" s="171" t="s">
        <v>310</v>
      </c>
      <c r="AG1283" s="171" t="s">
        <v>310</v>
      </c>
      <c r="AL1283"/>
    </row>
    <row r="1284" spans="1:38" s="171" customFormat="1" ht="15">
      <c r="A1284" s="171" t="s">
        <v>528</v>
      </c>
      <c r="B1284" s="171" t="s">
        <v>313</v>
      </c>
      <c r="C1284" s="171">
        <v>1309</v>
      </c>
      <c r="D1284" s="171">
        <v>0</v>
      </c>
      <c r="E1284" s="171">
        <v>0</v>
      </c>
      <c r="F1284" s="171">
        <v>0</v>
      </c>
      <c r="G1284" s="171">
        <v>0</v>
      </c>
      <c r="H1284" s="171">
        <v>0</v>
      </c>
      <c r="I1284" s="171">
        <v>0</v>
      </c>
      <c r="J1284" s="171">
        <v>0</v>
      </c>
      <c r="K1284" s="171">
        <v>984</v>
      </c>
      <c r="L1284" s="171">
        <v>1108</v>
      </c>
      <c r="M1284" s="171">
        <v>1560.5</v>
      </c>
      <c r="N1284" s="171">
        <v>5502.5</v>
      </c>
      <c r="O1284" s="171">
        <v>2391.3000000000002</v>
      </c>
      <c r="P1284" s="171">
        <v>2539.9</v>
      </c>
      <c r="Q1284" s="171">
        <v>2758.8</v>
      </c>
      <c r="R1284" s="171">
        <v>2937</v>
      </c>
      <c r="S1284" s="171">
        <v>3443.6</v>
      </c>
      <c r="T1284" s="171">
        <v>3583</v>
      </c>
      <c r="U1284" s="171">
        <v>4150.6000000000004</v>
      </c>
      <c r="V1284" s="171">
        <v>3687.6</v>
      </c>
      <c r="W1284" s="171">
        <v>3693.3</v>
      </c>
      <c r="X1284" s="171">
        <v>3463</v>
      </c>
      <c r="Y1284" s="171">
        <v>2175.3000000000002</v>
      </c>
      <c r="Z1284" s="171">
        <v>2174.6</v>
      </c>
      <c r="AA1284" s="171">
        <v>0</v>
      </c>
      <c r="AB1284" s="171">
        <v>0</v>
      </c>
      <c r="AC1284" s="171">
        <v>0</v>
      </c>
      <c r="AD1284" s="171">
        <v>0</v>
      </c>
      <c r="AE1284" s="171">
        <v>0</v>
      </c>
      <c r="AF1284" s="171" t="s">
        <v>310</v>
      </c>
      <c r="AG1284" s="171" t="s">
        <v>310</v>
      </c>
      <c r="AL1284"/>
    </row>
    <row r="1285" spans="1:38" s="171" customFormat="1" ht="15">
      <c r="A1285" s="171" t="s">
        <v>528</v>
      </c>
      <c r="B1285" s="171" t="s">
        <v>28</v>
      </c>
      <c r="C1285" s="171">
        <v>0</v>
      </c>
      <c r="D1285" s="171">
        <v>0</v>
      </c>
      <c r="E1285" s="171">
        <v>0</v>
      </c>
      <c r="F1285" s="171">
        <v>0</v>
      </c>
      <c r="G1285" s="171">
        <v>0</v>
      </c>
      <c r="H1285" s="171">
        <v>0</v>
      </c>
      <c r="I1285" s="171">
        <v>0</v>
      </c>
      <c r="J1285" s="171">
        <v>0</v>
      </c>
      <c r="K1285" s="171">
        <v>0</v>
      </c>
      <c r="L1285" s="171">
        <v>0</v>
      </c>
      <c r="M1285" s="171">
        <v>0</v>
      </c>
      <c r="N1285" s="171">
        <v>0</v>
      </c>
      <c r="O1285" s="171">
        <v>0</v>
      </c>
      <c r="P1285" s="171">
        <v>0</v>
      </c>
      <c r="Q1285" s="171">
        <v>0</v>
      </c>
      <c r="R1285" s="171">
        <v>0</v>
      </c>
      <c r="S1285" s="171">
        <v>0</v>
      </c>
      <c r="T1285" s="171">
        <v>0</v>
      </c>
      <c r="U1285" s="171">
        <v>0</v>
      </c>
      <c r="V1285" s="171">
        <v>0</v>
      </c>
      <c r="W1285" s="171">
        <v>0</v>
      </c>
      <c r="X1285" s="171">
        <v>0</v>
      </c>
      <c r="Y1285" s="171">
        <v>0</v>
      </c>
      <c r="Z1285" s="171">
        <v>0</v>
      </c>
      <c r="AA1285" s="171">
        <v>0</v>
      </c>
      <c r="AB1285" s="171">
        <v>0</v>
      </c>
      <c r="AC1285" s="171">
        <v>0</v>
      </c>
      <c r="AD1285" s="171">
        <v>0</v>
      </c>
      <c r="AE1285" s="171">
        <v>0</v>
      </c>
      <c r="AF1285" s="171" t="s">
        <v>310</v>
      </c>
      <c r="AG1285" s="171" t="s">
        <v>310</v>
      </c>
      <c r="AL1285"/>
    </row>
    <row r="1286" spans="1:38" s="171" customFormat="1" ht="15">
      <c r="A1286" s="171" t="s">
        <v>528</v>
      </c>
      <c r="B1286" s="171" t="s">
        <v>316</v>
      </c>
      <c r="C1286" s="171">
        <v>0</v>
      </c>
      <c r="D1286" s="171">
        <v>0</v>
      </c>
      <c r="E1286" s="171">
        <v>0</v>
      </c>
      <c r="F1286" s="171">
        <v>0</v>
      </c>
      <c r="G1286" s="171">
        <v>0</v>
      </c>
      <c r="H1286" s="171">
        <v>0</v>
      </c>
      <c r="I1286" s="171">
        <v>0</v>
      </c>
      <c r="J1286" s="171">
        <v>0</v>
      </c>
      <c r="K1286" s="171">
        <v>0</v>
      </c>
      <c r="L1286" s="171">
        <v>0</v>
      </c>
      <c r="M1286" s="171">
        <v>0</v>
      </c>
      <c r="N1286" s="171">
        <v>0</v>
      </c>
      <c r="O1286" s="171">
        <v>0</v>
      </c>
      <c r="P1286" s="171">
        <v>0</v>
      </c>
      <c r="Q1286" s="171">
        <v>0</v>
      </c>
      <c r="R1286" s="171">
        <v>0</v>
      </c>
      <c r="S1286" s="171">
        <v>0</v>
      </c>
      <c r="T1286" s="171">
        <v>0</v>
      </c>
      <c r="U1286" s="171">
        <v>0</v>
      </c>
      <c r="V1286" s="171">
        <v>0</v>
      </c>
      <c r="W1286" s="171">
        <v>0</v>
      </c>
      <c r="X1286" s="171">
        <v>0</v>
      </c>
      <c r="Y1286" s="171">
        <v>0</v>
      </c>
      <c r="Z1286" s="171">
        <v>0</v>
      </c>
      <c r="AA1286" s="171">
        <v>0</v>
      </c>
      <c r="AB1286" s="171">
        <v>0</v>
      </c>
      <c r="AC1286" s="171">
        <v>0</v>
      </c>
      <c r="AD1286" s="171">
        <v>0</v>
      </c>
      <c r="AE1286" s="171">
        <v>0</v>
      </c>
      <c r="AF1286" s="171" t="s">
        <v>310</v>
      </c>
      <c r="AG1286" s="171" t="s">
        <v>310</v>
      </c>
      <c r="AL1286"/>
    </row>
    <row r="1287" spans="1:38" s="171" customFormat="1" ht="15">
      <c r="A1287" s="171" t="s">
        <v>528</v>
      </c>
      <c r="B1287" s="171" t="s">
        <v>318</v>
      </c>
      <c r="C1287" s="171" t="s">
        <v>310</v>
      </c>
      <c r="D1287" s="171" t="s">
        <v>310</v>
      </c>
      <c r="E1287" s="171" t="s">
        <v>310</v>
      </c>
      <c r="F1287" s="171" t="s">
        <v>310</v>
      </c>
      <c r="G1287" s="171" t="s">
        <v>310</v>
      </c>
      <c r="H1287" s="171" t="s">
        <v>310</v>
      </c>
      <c r="I1287" s="171" t="s">
        <v>310</v>
      </c>
      <c r="J1287" s="171" t="s">
        <v>310</v>
      </c>
      <c r="K1287" s="171" t="s">
        <v>310</v>
      </c>
      <c r="L1287" s="171" t="s">
        <v>310</v>
      </c>
      <c r="M1287" s="171" t="s">
        <v>310</v>
      </c>
      <c r="N1287" s="171" t="s">
        <v>310</v>
      </c>
      <c r="O1287" s="171" t="s">
        <v>310</v>
      </c>
      <c r="P1287" s="171" t="s">
        <v>310</v>
      </c>
      <c r="Q1287" s="171" t="s">
        <v>310</v>
      </c>
      <c r="R1287" s="171" t="s">
        <v>310</v>
      </c>
      <c r="S1287" s="171" t="s">
        <v>310</v>
      </c>
      <c r="T1287" s="171" t="s">
        <v>310</v>
      </c>
      <c r="U1287" s="171" t="s">
        <v>310</v>
      </c>
      <c r="V1287" s="171" t="s">
        <v>310</v>
      </c>
      <c r="W1287" s="171" t="s">
        <v>310</v>
      </c>
      <c r="X1287" s="171" t="s">
        <v>310</v>
      </c>
      <c r="Y1287" s="171" t="s">
        <v>310</v>
      </c>
      <c r="Z1287" s="171" t="s">
        <v>310</v>
      </c>
      <c r="AA1287" s="171" t="s">
        <v>310</v>
      </c>
      <c r="AB1287" s="171" t="s">
        <v>310</v>
      </c>
      <c r="AC1287" s="171" t="s">
        <v>310</v>
      </c>
      <c r="AD1287" s="171" t="s">
        <v>310</v>
      </c>
      <c r="AE1287" s="171" t="s">
        <v>310</v>
      </c>
      <c r="AF1287" s="171" t="s">
        <v>310</v>
      </c>
      <c r="AG1287" s="171" t="s">
        <v>310</v>
      </c>
      <c r="AL1287"/>
    </row>
    <row r="1288" spans="1:38" s="171" customFormat="1" ht="15">
      <c r="A1288" s="171" t="s">
        <v>529</v>
      </c>
      <c r="B1288" s="171" t="s">
        <v>309</v>
      </c>
      <c r="C1288" s="171">
        <v>987.4</v>
      </c>
      <c r="D1288" s="171">
        <v>988.3</v>
      </c>
      <c r="E1288" s="171">
        <v>976</v>
      </c>
      <c r="F1288" s="171">
        <v>941</v>
      </c>
      <c r="G1288" s="171">
        <v>1052.8</v>
      </c>
      <c r="H1288" s="171">
        <v>926.8</v>
      </c>
      <c r="I1288" s="171">
        <v>1025.3</v>
      </c>
      <c r="J1288" s="171">
        <v>870.1</v>
      </c>
      <c r="K1288" s="171">
        <v>903.9</v>
      </c>
      <c r="L1288" s="171">
        <v>862.6</v>
      </c>
      <c r="M1288" s="171">
        <v>857.3</v>
      </c>
      <c r="N1288" s="171">
        <v>857.3</v>
      </c>
      <c r="O1288" s="171">
        <v>862.3</v>
      </c>
      <c r="P1288" s="171">
        <v>862.2</v>
      </c>
      <c r="Q1288" s="171">
        <v>919.1</v>
      </c>
      <c r="R1288" s="171">
        <v>932.2</v>
      </c>
      <c r="S1288" s="171">
        <v>883.1</v>
      </c>
      <c r="T1288" s="171">
        <v>852.8</v>
      </c>
      <c r="U1288" s="171">
        <v>790</v>
      </c>
      <c r="V1288" s="171">
        <v>786.3</v>
      </c>
      <c r="W1288" s="171">
        <v>844.5</v>
      </c>
      <c r="X1288" s="171">
        <v>840.1</v>
      </c>
      <c r="Y1288" s="171">
        <v>814</v>
      </c>
      <c r="Z1288" s="171">
        <v>846.8</v>
      </c>
      <c r="AA1288" s="171">
        <v>801.8</v>
      </c>
      <c r="AB1288" s="171">
        <v>705.3</v>
      </c>
      <c r="AC1288" s="171">
        <v>674.1</v>
      </c>
      <c r="AD1288" s="171">
        <v>845.3</v>
      </c>
      <c r="AE1288" s="171">
        <v>822.9</v>
      </c>
      <c r="AF1288" s="171" t="s">
        <v>310</v>
      </c>
      <c r="AG1288" s="171" t="s">
        <v>310</v>
      </c>
      <c r="AL1288"/>
    </row>
    <row r="1289" spans="1:38" s="171" customFormat="1" ht="15">
      <c r="A1289" s="171" t="s">
        <v>529</v>
      </c>
      <c r="B1289" s="171" t="s">
        <v>311</v>
      </c>
      <c r="C1289" s="171">
        <v>0</v>
      </c>
      <c r="D1289" s="171">
        <v>0</v>
      </c>
      <c r="E1289" s="171">
        <v>0</v>
      </c>
      <c r="F1289" s="171">
        <v>0</v>
      </c>
      <c r="G1289" s="171">
        <v>0</v>
      </c>
      <c r="H1289" s="171">
        <v>0</v>
      </c>
      <c r="I1289" s="171">
        <v>0</v>
      </c>
      <c r="J1289" s="171">
        <v>0</v>
      </c>
      <c r="K1289" s="171">
        <v>0</v>
      </c>
      <c r="L1289" s="171">
        <v>0</v>
      </c>
      <c r="M1289" s="171">
        <v>0</v>
      </c>
      <c r="N1289" s="171">
        <v>0</v>
      </c>
      <c r="O1289" s="171">
        <v>0</v>
      </c>
      <c r="P1289" s="171">
        <v>0</v>
      </c>
      <c r="Q1289" s="171">
        <v>0</v>
      </c>
      <c r="R1289" s="171">
        <v>0</v>
      </c>
      <c r="S1289" s="171">
        <v>0</v>
      </c>
      <c r="T1289" s="171">
        <v>0</v>
      </c>
      <c r="U1289" s="171">
        <v>0</v>
      </c>
      <c r="V1289" s="171">
        <v>0</v>
      </c>
      <c r="W1289" s="171">
        <v>0</v>
      </c>
      <c r="X1289" s="171">
        <v>0</v>
      </c>
      <c r="Y1289" s="171">
        <v>0</v>
      </c>
      <c r="Z1289" s="171">
        <v>0</v>
      </c>
      <c r="AA1289" s="171">
        <v>0</v>
      </c>
      <c r="AB1289" s="171">
        <v>0</v>
      </c>
      <c r="AC1289" s="171">
        <v>0</v>
      </c>
      <c r="AD1289" s="171">
        <v>0</v>
      </c>
      <c r="AE1289" s="171">
        <v>0</v>
      </c>
      <c r="AF1289" s="171" t="s">
        <v>310</v>
      </c>
      <c r="AG1289" s="171" t="s">
        <v>310</v>
      </c>
      <c r="AL1289"/>
    </row>
    <row r="1290" spans="1:38" s="171" customFormat="1" ht="15">
      <c r="A1290" s="171" t="s">
        <v>529</v>
      </c>
      <c r="B1290" s="171" t="s">
        <v>313</v>
      </c>
      <c r="C1290" s="171">
        <v>987.4</v>
      </c>
      <c r="D1290" s="171">
        <v>988.3</v>
      </c>
      <c r="E1290" s="171">
        <v>976</v>
      </c>
      <c r="F1290" s="171">
        <v>941</v>
      </c>
      <c r="G1290" s="171">
        <v>1052.8</v>
      </c>
      <c r="H1290" s="171">
        <v>926.8</v>
      </c>
      <c r="I1290" s="171">
        <v>1025.3</v>
      </c>
      <c r="J1290" s="171">
        <v>870.1</v>
      </c>
      <c r="K1290" s="171">
        <v>903.9</v>
      </c>
      <c r="L1290" s="171">
        <v>862.6</v>
      </c>
      <c r="M1290" s="171">
        <v>863.2</v>
      </c>
      <c r="N1290" s="171">
        <v>864.1</v>
      </c>
      <c r="O1290" s="171">
        <v>868.5</v>
      </c>
      <c r="P1290" s="171">
        <v>867.1</v>
      </c>
      <c r="Q1290" s="171">
        <v>932.6</v>
      </c>
      <c r="R1290" s="171">
        <v>948.5</v>
      </c>
      <c r="S1290" s="171">
        <v>897.2</v>
      </c>
      <c r="T1290" s="171">
        <v>866.4</v>
      </c>
      <c r="U1290" s="171">
        <v>806.5</v>
      </c>
      <c r="V1290" s="171">
        <v>803.1</v>
      </c>
      <c r="W1290" s="171">
        <v>869.6</v>
      </c>
      <c r="X1290" s="171">
        <v>864.8</v>
      </c>
      <c r="Y1290" s="171">
        <v>840.4</v>
      </c>
      <c r="Z1290" s="171">
        <v>873.7</v>
      </c>
      <c r="AA1290" s="171">
        <v>842.6</v>
      </c>
      <c r="AB1290" s="171">
        <v>813.2</v>
      </c>
      <c r="AC1290" s="171">
        <v>797.6</v>
      </c>
      <c r="AD1290" s="171">
        <v>1000.1</v>
      </c>
      <c r="AE1290" s="171">
        <v>975.1</v>
      </c>
      <c r="AF1290" s="171" t="s">
        <v>310</v>
      </c>
      <c r="AG1290" s="171" t="s">
        <v>310</v>
      </c>
      <c r="AL1290"/>
    </row>
    <row r="1291" spans="1:38" s="171" customFormat="1" ht="15">
      <c r="A1291" s="171" t="s">
        <v>529</v>
      </c>
      <c r="B1291" s="171" t="s">
        <v>28</v>
      </c>
      <c r="C1291" s="171">
        <v>0</v>
      </c>
      <c r="D1291" s="171">
        <v>0</v>
      </c>
      <c r="E1291" s="171">
        <v>0</v>
      </c>
      <c r="F1291" s="171">
        <v>0</v>
      </c>
      <c r="G1291" s="171">
        <v>0</v>
      </c>
      <c r="H1291" s="171">
        <v>0</v>
      </c>
      <c r="I1291" s="171">
        <v>0</v>
      </c>
      <c r="J1291" s="171">
        <v>0</v>
      </c>
      <c r="K1291" s="171">
        <v>0</v>
      </c>
      <c r="L1291" s="171">
        <v>0</v>
      </c>
      <c r="M1291" s="171">
        <v>0</v>
      </c>
      <c r="N1291" s="171">
        <v>0</v>
      </c>
      <c r="O1291" s="171">
        <v>0</v>
      </c>
      <c r="P1291" s="171">
        <v>0</v>
      </c>
      <c r="Q1291" s="171">
        <v>0</v>
      </c>
      <c r="R1291" s="171">
        <v>0</v>
      </c>
      <c r="S1291" s="171">
        <v>0</v>
      </c>
      <c r="T1291" s="171">
        <v>0</v>
      </c>
      <c r="U1291" s="171">
        <v>0</v>
      </c>
      <c r="V1291" s="171">
        <v>0</v>
      </c>
      <c r="W1291" s="171">
        <v>0</v>
      </c>
      <c r="X1291" s="171">
        <v>0</v>
      </c>
      <c r="Y1291" s="171">
        <v>0</v>
      </c>
      <c r="Z1291" s="171">
        <v>0</v>
      </c>
      <c r="AA1291" s="171">
        <v>0</v>
      </c>
      <c r="AB1291" s="171">
        <v>0</v>
      </c>
      <c r="AC1291" s="171">
        <v>0</v>
      </c>
      <c r="AD1291" s="171">
        <v>0</v>
      </c>
      <c r="AE1291" s="171">
        <v>0</v>
      </c>
      <c r="AF1291" s="171" t="s">
        <v>310</v>
      </c>
      <c r="AG1291" s="171" t="s">
        <v>310</v>
      </c>
      <c r="AL1291"/>
    </row>
    <row r="1292" spans="1:38" s="171" customFormat="1" ht="15">
      <c r="A1292" s="171" t="s">
        <v>529</v>
      </c>
      <c r="B1292" s="171" t="s">
        <v>316</v>
      </c>
      <c r="C1292" s="171">
        <v>0</v>
      </c>
      <c r="D1292" s="171">
        <v>0</v>
      </c>
      <c r="E1292" s="171">
        <v>0</v>
      </c>
      <c r="F1292" s="171">
        <v>0</v>
      </c>
      <c r="G1292" s="171">
        <v>0</v>
      </c>
      <c r="H1292" s="171">
        <v>0</v>
      </c>
      <c r="I1292" s="171">
        <v>0</v>
      </c>
      <c r="J1292" s="171">
        <v>0</v>
      </c>
      <c r="K1292" s="171">
        <v>0</v>
      </c>
      <c r="L1292" s="171">
        <v>0</v>
      </c>
      <c r="M1292" s="171">
        <v>0</v>
      </c>
      <c r="N1292" s="171">
        <v>0</v>
      </c>
      <c r="O1292" s="171">
        <v>0</v>
      </c>
      <c r="P1292" s="171">
        <v>0</v>
      </c>
      <c r="Q1292" s="171">
        <v>0</v>
      </c>
      <c r="R1292" s="171">
        <v>0</v>
      </c>
      <c r="S1292" s="171">
        <v>0</v>
      </c>
      <c r="T1292" s="171">
        <v>0</v>
      </c>
      <c r="U1292" s="171">
        <v>0</v>
      </c>
      <c r="V1292" s="171">
        <v>0</v>
      </c>
      <c r="W1292" s="171">
        <v>0</v>
      </c>
      <c r="X1292" s="171">
        <v>0</v>
      </c>
      <c r="Y1292" s="171">
        <v>0</v>
      </c>
      <c r="Z1292" s="171">
        <v>0</v>
      </c>
      <c r="AA1292" s="171">
        <v>0</v>
      </c>
      <c r="AB1292" s="171">
        <v>0</v>
      </c>
      <c r="AC1292" s="171">
        <v>0</v>
      </c>
      <c r="AD1292" s="171">
        <v>0</v>
      </c>
      <c r="AE1292" s="171">
        <v>0</v>
      </c>
      <c r="AF1292" s="171" t="s">
        <v>310</v>
      </c>
      <c r="AG1292" s="171" t="s">
        <v>310</v>
      </c>
      <c r="AL1292"/>
    </row>
    <row r="1293" spans="1:38" s="171" customFormat="1" ht="15">
      <c r="A1293" s="171" t="s">
        <v>529</v>
      </c>
      <c r="B1293" s="171" t="s">
        <v>318</v>
      </c>
      <c r="C1293" s="171">
        <v>0</v>
      </c>
      <c r="D1293" s="171">
        <v>0</v>
      </c>
      <c r="E1293" s="171">
        <v>0</v>
      </c>
      <c r="F1293" s="171">
        <v>0</v>
      </c>
      <c r="G1293" s="171">
        <v>0</v>
      </c>
      <c r="H1293" s="171">
        <v>0</v>
      </c>
      <c r="I1293" s="171">
        <v>0</v>
      </c>
      <c r="J1293" s="171">
        <v>0</v>
      </c>
      <c r="K1293" s="171">
        <v>0</v>
      </c>
      <c r="L1293" s="171">
        <v>0</v>
      </c>
      <c r="M1293" s="171">
        <v>0</v>
      </c>
      <c r="N1293" s="171">
        <v>0</v>
      </c>
      <c r="O1293" s="171">
        <v>0</v>
      </c>
      <c r="P1293" s="171">
        <v>0</v>
      </c>
      <c r="Q1293" s="171">
        <v>0</v>
      </c>
      <c r="R1293" s="171">
        <v>0</v>
      </c>
      <c r="S1293" s="171">
        <v>0</v>
      </c>
      <c r="T1293" s="171">
        <v>0</v>
      </c>
      <c r="U1293" s="171">
        <v>0</v>
      </c>
      <c r="V1293" s="171">
        <v>0</v>
      </c>
      <c r="W1293" s="171">
        <v>0</v>
      </c>
      <c r="X1293" s="171">
        <v>0</v>
      </c>
      <c r="Y1293" s="171">
        <v>0</v>
      </c>
      <c r="Z1293" s="171">
        <v>0</v>
      </c>
      <c r="AA1293" s="171">
        <v>0</v>
      </c>
      <c r="AB1293" s="171">
        <v>0</v>
      </c>
      <c r="AC1293" s="171">
        <v>0</v>
      </c>
      <c r="AD1293" s="171">
        <v>0</v>
      </c>
      <c r="AE1293" s="171">
        <v>0</v>
      </c>
      <c r="AF1293" s="171" t="s">
        <v>310</v>
      </c>
      <c r="AG1293" s="171" t="s">
        <v>310</v>
      </c>
      <c r="AL1293"/>
    </row>
    <row r="1294" spans="1:38" s="171" customFormat="1" ht="15">
      <c r="A1294" s="171" t="s">
        <v>530</v>
      </c>
      <c r="B1294" s="171" t="s">
        <v>309</v>
      </c>
      <c r="C1294" s="171">
        <v>0</v>
      </c>
      <c r="D1294" s="171">
        <v>0</v>
      </c>
      <c r="E1294" s="171">
        <v>0</v>
      </c>
      <c r="F1294" s="171">
        <v>0</v>
      </c>
      <c r="G1294" s="171">
        <v>0</v>
      </c>
      <c r="H1294" s="171">
        <v>0</v>
      </c>
      <c r="I1294" s="171">
        <v>0</v>
      </c>
      <c r="J1294" s="171">
        <v>0</v>
      </c>
      <c r="K1294" s="171">
        <v>0</v>
      </c>
      <c r="L1294" s="171">
        <v>0</v>
      </c>
      <c r="M1294" s="171">
        <v>0</v>
      </c>
      <c r="N1294" s="171">
        <v>0</v>
      </c>
      <c r="O1294" s="171">
        <v>0</v>
      </c>
      <c r="P1294" s="171">
        <v>0</v>
      </c>
      <c r="Q1294" s="171">
        <v>0</v>
      </c>
      <c r="R1294" s="171">
        <v>0</v>
      </c>
      <c r="S1294" s="171">
        <v>0</v>
      </c>
      <c r="T1294" s="171">
        <v>0</v>
      </c>
      <c r="U1294" s="171">
        <v>0</v>
      </c>
      <c r="V1294" s="171">
        <v>0</v>
      </c>
      <c r="W1294" s="171">
        <v>0</v>
      </c>
      <c r="X1294" s="171">
        <v>0</v>
      </c>
      <c r="Y1294" s="171">
        <v>0</v>
      </c>
      <c r="Z1294" s="171">
        <v>0</v>
      </c>
      <c r="AA1294" s="171">
        <v>0</v>
      </c>
      <c r="AB1294" s="171">
        <v>0</v>
      </c>
      <c r="AC1294" s="171">
        <v>0.6</v>
      </c>
      <c r="AD1294" s="171">
        <v>0.6</v>
      </c>
      <c r="AE1294" s="171">
        <v>0.6</v>
      </c>
      <c r="AF1294" s="171" t="s">
        <v>310</v>
      </c>
      <c r="AG1294" s="171" t="s">
        <v>310</v>
      </c>
      <c r="AL1294"/>
    </row>
    <row r="1295" spans="1:38" s="171" customFormat="1" ht="15">
      <c r="A1295" s="171" t="s">
        <v>530</v>
      </c>
      <c r="B1295" s="171" t="s">
        <v>311</v>
      </c>
      <c r="C1295" s="171">
        <v>0</v>
      </c>
      <c r="D1295" s="171">
        <v>0</v>
      </c>
      <c r="E1295" s="171">
        <v>0</v>
      </c>
      <c r="F1295" s="171">
        <v>0</v>
      </c>
      <c r="G1295" s="171">
        <v>0</v>
      </c>
      <c r="H1295" s="171">
        <v>0</v>
      </c>
      <c r="I1295" s="171">
        <v>0</v>
      </c>
      <c r="J1295" s="171">
        <v>0</v>
      </c>
      <c r="K1295" s="171">
        <v>0</v>
      </c>
      <c r="L1295" s="171">
        <v>0</v>
      </c>
      <c r="M1295" s="171">
        <v>0</v>
      </c>
      <c r="N1295" s="171">
        <v>0</v>
      </c>
      <c r="O1295" s="171">
        <v>0</v>
      </c>
      <c r="P1295" s="171">
        <v>0</v>
      </c>
      <c r="Q1295" s="171">
        <v>0</v>
      </c>
      <c r="R1295" s="171">
        <v>0</v>
      </c>
      <c r="S1295" s="171">
        <v>0</v>
      </c>
      <c r="T1295" s="171">
        <v>0</v>
      </c>
      <c r="U1295" s="171">
        <v>0</v>
      </c>
      <c r="V1295" s="171">
        <v>0</v>
      </c>
      <c r="W1295" s="171">
        <v>0</v>
      </c>
      <c r="X1295" s="171">
        <v>0</v>
      </c>
      <c r="Y1295" s="171">
        <v>0</v>
      </c>
      <c r="Z1295" s="171">
        <v>0</v>
      </c>
      <c r="AA1295" s="171">
        <v>0</v>
      </c>
      <c r="AB1295" s="171">
        <v>0</v>
      </c>
      <c r="AC1295" s="171">
        <v>0</v>
      </c>
      <c r="AD1295" s="171">
        <v>0</v>
      </c>
      <c r="AE1295" s="171">
        <v>0</v>
      </c>
      <c r="AF1295" s="171" t="s">
        <v>310</v>
      </c>
      <c r="AG1295" s="171" t="s">
        <v>310</v>
      </c>
      <c r="AL1295"/>
    </row>
    <row r="1296" spans="1:38" s="171" customFormat="1" ht="15">
      <c r="A1296" s="171" t="s">
        <v>530</v>
      </c>
      <c r="B1296" s="171" t="s">
        <v>313</v>
      </c>
      <c r="C1296" s="171">
        <v>0</v>
      </c>
      <c r="D1296" s="171">
        <v>0</v>
      </c>
      <c r="E1296" s="171">
        <v>0</v>
      </c>
      <c r="F1296" s="171">
        <v>0</v>
      </c>
      <c r="G1296" s="171">
        <v>0</v>
      </c>
      <c r="H1296" s="171">
        <v>0</v>
      </c>
      <c r="I1296" s="171">
        <v>0</v>
      </c>
      <c r="J1296" s="171">
        <v>0</v>
      </c>
      <c r="K1296" s="171">
        <v>0</v>
      </c>
      <c r="L1296" s="171">
        <v>0</v>
      </c>
      <c r="M1296" s="171">
        <v>0</v>
      </c>
      <c r="N1296" s="171">
        <v>0</v>
      </c>
      <c r="O1296" s="171">
        <v>0</v>
      </c>
      <c r="P1296" s="171">
        <v>0</v>
      </c>
      <c r="Q1296" s="171">
        <v>0</v>
      </c>
      <c r="R1296" s="171">
        <v>0</v>
      </c>
      <c r="S1296" s="171">
        <v>0</v>
      </c>
      <c r="T1296" s="171">
        <v>0</v>
      </c>
      <c r="U1296" s="171">
        <v>0</v>
      </c>
      <c r="V1296" s="171">
        <v>0</v>
      </c>
      <c r="W1296" s="171">
        <v>0</v>
      </c>
      <c r="X1296" s="171">
        <v>0</v>
      </c>
      <c r="Y1296" s="171">
        <v>0</v>
      </c>
      <c r="Z1296" s="171">
        <v>0</v>
      </c>
      <c r="AA1296" s="171">
        <v>0</v>
      </c>
      <c r="AB1296" s="171">
        <v>0</v>
      </c>
      <c r="AC1296" s="171">
        <v>757.5</v>
      </c>
      <c r="AD1296" s="171">
        <v>468.3</v>
      </c>
      <c r="AE1296" s="171">
        <v>486.9</v>
      </c>
      <c r="AF1296" s="171" t="s">
        <v>310</v>
      </c>
      <c r="AG1296" s="171" t="s">
        <v>310</v>
      </c>
      <c r="AL1296"/>
    </row>
    <row r="1297" spans="1:38" s="171" customFormat="1" ht="15">
      <c r="A1297" s="171" t="s">
        <v>530</v>
      </c>
      <c r="B1297" s="171" t="s">
        <v>28</v>
      </c>
      <c r="C1297" s="171">
        <v>0</v>
      </c>
      <c r="D1297" s="171">
        <v>0</v>
      </c>
      <c r="E1297" s="171">
        <v>0</v>
      </c>
      <c r="F1297" s="171">
        <v>0</v>
      </c>
      <c r="G1297" s="171">
        <v>0</v>
      </c>
      <c r="H1297" s="171">
        <v>0</v>
      </c>
      <c r="I1297" s="171">
        <v>0</v>
      </c>
      <c r="J1297" s="171">
        <v>0</v>
      </c>
      <c r="K1297" s="171">
        <v>0</v>
      </c>
      <c r="L1297" s="171">
        <v>0</v>
      </c>
      <c r="M1297" s="171">
        <v>0</v>
      </c>
      <c r="N1297" s="171">
        <v>0</v>
      </c>
      <c r="O1297" s="171">
        <v>0</v>
      </c>
      <c r="P1297" s="171">
        <v>0</v>
      </c>
      <c r="Q1297" s="171">
        <v>0</v>
      </c>
      <c r="R1297" s="171">
        <v>0</v>
      </c>
      <c r="S1297" s="171">
        <v>0</v>
      </c>
      <c r="T1297" s="171">
        <v>0</v>
      </c>
      <c r="U1297" s="171">
        <v>0</v>
      </c>
      <c r="V1297" s="171">
        <v>0</v>
      </c>
      <c r="W1297" s="171">
        <v>0</v>
      </c>
      <c r="X1297" s="171">
        <v>0</v>
      </c>
      <c r="Y1297" s="171">
        <v>0</v>
      </c>
      <c r="Z1297" s="171">
        <v>0</v>
      </c>
      <c r="AA1297" s="171">
        <v>0</v>
      </c>
      <c r="AB1297" s="171">
        <v>0</v>
      </c>
      <c r="AC1297" s="171">
        <v>0</v>
      </c>
      <c r="AD1297" s="171">
        <v>0</v>
      </c>
      <c r="AE1297" s="171">
        <v>0</v>
      </c>
      <c r="AF1297" s="171" t="s">
        <v>310</v>
      </c>
      <c r="AG1297" s="171" t="s">
        <v>310</v>
      </c>
      <c r="AL1297"/>
    </row>
    <row r="1298" spans="1:38" s="171" customFormat="1" ht="15">
      <c r="A1298" s="171" t="s">
        <v>530</v>
      </c>
      <c r="B1298" s="171" t="s">
        <v>316</v>
      </c>
      <c r="C1298" s="171">
        <v>0</v>
      </c>
      <c r="D1298" s="171">
        <v>0</v>
      </c>
      <c r="E1298" s="171">
        <v>0</v>
      </c>
      <c r="F1298" s="171">
        <v>0</v>
      </c>
      <c r="G1298" s="171">
        <v>0</v>
      </c>
      <c r="H1298" s="171">
        <v>0</v>
      </c>
      <c r="I1298" s="171">
        <v>0</v>
      </c>
      <c r="J1298" s="171">
        <v>0</v>
      </c>
      <c r="K1298" s="171">
        <v>0</v>
      </c>
      <c r="L1298" s="171">
        <v>0</v>
      </c>
      <c r="M1298" s="171">
        <v>0</v>
      </c>
      <c r="N1298" s="171">
        <v>0</v>
      </c>
      <c r="O1298" s="171">
        <v>0</v>
      </c>
      <c r="P1298" s="171">
        <v>0</v>
      </c>
      <c r="Q1298" s="171">
        <v>0</v>
      </c>
      <c r="R1298" s="171">
        <v>0</v>
      </c>
      <c r="S1298" s="171">
        <v>0</v>
      </c>
      <c r="T1298" s="171">
        <v>0</v>
      </c>
      <c r="U1298" s="171">
        <v>0</v>
      </c>
      <c r="V1298" s="171">
        <v>0</v>
      </c>
      <c r="W1298" s="171">
        <v>0</v>
      </c>
      <c r="X1298" s="171">
        <v>0</v>
      </c>
      <c r="Y1298" s="171">
        <v>0</v>
      </c>
      <c r="Z1298" s="171">
        <v>0</v>
      </c>
      <c r="AA1298" s="171">
        <v>0</v>
      </c>
      <c r="AB1298" s="171">
        <v>0</v>
      </c>
      <c r="AC1298" s="171">
        <v>0</v>
      </c>
      <c r="AD1298" s="171">
        <v>0</v>
      </c>
      <c r="AE1298" s="171">
        <v>0</v>
      </c>
      <c r="AF1298" s="171" t="s">
        <v>310</v>
      </c>
      <c r="AG1298" s="171" t="s">
        <v>310</v>
      </c>
      <c r="AL1298"/>
    </row>
    <row r="1299" spans="1:38" s="171" customFormat="1" ht="15">
      <c r="A1299" s="171" t="s">
        <v>530</v>
      </c>
      <c r="B1299" s="171" t="s">
        <v>318</v>
      </c>
      <c r="C1299" s="171">
        <v>0</v>
      </c>
      <c r="D1299" s="171">
        <v>0</v>
      </c>
      <c r="E1299" s="171">
        <v>0</v>
      </c>
      <c r="F1299" s="171">
        <v>0</v>
      </c>
      <c r="G1299" s="171">
        <v>0</v>
      </c>
      <c r="H1299" s="171">
        <v>0</v>
      </c>
      <c r="I1299" s="171">
        <v>0</v>
      </c>
      <c r="J1299" s="171">
        <v>0</v>
      </c>
      <c r="K1299" s="171">
        <v>0</v>
      </c>
      <c r="L1299" s="171">
        <v>0</v>
      </c>
      <c r="M1299" s="171">
        <v>0</v>
      </c>
      <c r="N1299" s="171">
        <v>0</v>
      </c>
      <c r="O1299" s="171">
        <v>0</v>
      </c>
      <c r="P1299" s="171">
        <v>0</v>
      </c>
      <c r="Q1299" s="171">
        <v>0</v>
      </c>
      <c r="R1299" s="171">
        <v>0</v>
      </c>
      <c r="S1299" s="171">
        <v>0</v>
      </c>
      <c r="T1299" s="171">
        <v>0</v>
      </c>
      <c r="U1299" s="171">
        <v>0</v>
      </c>
      <c r="V1299" s="171">
        <v>0</v>
      </c>
      <c r="W1299" s="171">
        <v>0</v>
      </c>
      <c r="X1299" s="171">
        <v>0</v>
      </c>
      <c r="Y1299" s="171">
        <v>0</v>
      </c>
      <c r="Z1299" s="171">
        <v>0</v>
      </c>
      <c r="AA1299" s="171">
        <v>0</v>
      </c>
      <c r="AB1299" s="171">
        <v>0</v>
      </c>
      <c r="AC1299" s="171">
        <v>0</v>
      </c>
      <c r="AD1299" s="171">
        <v>0</v>
      </c>
      <c r="AE1299" s="171">
        <v>0</v>
      </c>
      <c r="AF1299" s="171" t="s">
        <v>310</v>
      </c>
      <c r="AG1299" s="171" t="s">
        <v>310</v>
      </c>
      <c r="AL1299"/>
    </row>
    <row r="1300" spans="1:38" s="171" customFormat="1" ht="15">
      <c r="A1300" s="171" t="s">
        <v>531</v>
      </c>
      <c r="B1300" s="171" t="s">
        <v>309</v>
      </c>
      <c r="C1300" s="171">
        <v>765.1</v>
      </c>
      <c r="D1300" s="171">
        <v>782.8</v>
      </c>
      <c r="E1300" s="171">
        <v>812.9</v>
      </c>
      <c r="F1300" s="171">
        <v>828.5</v>
      </c>
      <c r="G1300" s="171">
        <v>829.1</v>
      </c>
      <c r="H1300" s="171">
        <v>816.2</v>
      </c>
      <c r="I1300" s="171">
        <v>816.7</v>
      </c>
      <c r="J1300" s="171">
        <v>809.4</v>
      </c>
      <c r="K1300" s="171">
        <v>833.9</v>
      </c>
      <c r="L1300" s="171">
        <v>772.4</v>
      </c>
      <c r="M1300" s="171">
        <v>772.2</v>
      </c>
      <c r="N1300" s="171">
        <v>836.1</v>
      </c>
      <c r="O1300" s="171">
        <v>823.4</v>
      </c>
      <c r="P1300" s="171">
        <v>822.8</v>
      </c>
      <c r="Q1300" s="171">
        <v>808.6</v>
      </c>
      <c r="R1300" s="171">
        <v>825.8</v>
      </c>
      <c r="S1300" s="171">
        <v>826.8</v>
      </c>
      <c r="T1300" s="171">
        <v>829.7</v>
      </c>
      <c r="U1300" s="171">
        <v>842.6</v>
      </c>
      <c r="V1300" s="171">
        <v>792.1</v>
      </c>
      <c r="W1300" s="171">
        <v>725</v>
      </c>
      <c r="X1300" s="171">
        <v>684.3</v>
      </c>
      <c r="Y1300" s="171">
        <v>699.8</v>
      </c>
      <c r="Z1300" s="171">
        <v>674.5</v>
      </c>
      <c r="AA1300" s="171">
        <v>684.7</v>
      </c>
      <c r="AB1300" s="171">
        <v>679.2</v>
      </c>
      <c r="AC1300" s="171">
        <v>694.8</v>
      </c>
      <c r="AD1300" s="171">
        <v>646</v>
      </c>
      <c r="AE1300" s="171">
        <v>548.1</v>
      </c>
      <c r="AF1300" s="171" t="s">
        <v>310</v>
      </c>
      <c r="AG1300" s="171" t="s">
        <v>310</v>
      </c>
      <c r="AL1300"/>
    </row>
    <row r="1301" spans="1:38" s="171" customFormat="1" ht="15">
      <c r="A1301" s="171" t="s">
        <v>531</v>
      </c>
      <c r="B1301" s="171" t="s">
        <v>311</v>
      </c>
      <c r="C1301" s="171">
        <v>0</v>
      </c>
      <c r="D1301" s="171">
        <v>0</v>
      </c>
      <c r="E1301" s="171">
        <v>0</v>
      </c>
      <c r="F1301" s="171">
        <v>0</v>
      </c>
      <c r="G1301" s="171">
        <v>0</v>
      </c>
      <c r="H1301" s="171">
        <v>0</v>
      </c>
      <c r="I1301" s="171">
        <v>0</v>
      </c>
      <c r="J1301" s="171">
        <v>0</v>
      </c>
      <c r="K1301" s="171">
        <v>0</v>
      </c>
      <c r="L1301" s="171">
        <v>0</v>
      </c>
      <c r="M1301" s="171">
        <v>0</v>
      </c>
      <c r="N1301" s="171">
        <v>0</v>
      </c>
      <c r="O1301" s="171">
        <v>0</v>
      </c>
      <c r="P1301" s="171">
        <v>0</v>
      </c>
      <c r="Q1301" s="171">
        <v>0</v>
      </c>
      <c r="R1301" s="171">
        <v>0</v>
      </c>
      <c r="S1301" s="171">
        <v>0</v>
      </c>
      <c r="T1301" s="171">
        <v>0</v>
      </c>
      <c r="U1301" s="171">
        <v>0</v>
      </c>
      <c r="V1301" s="171">
        <v>0</v>
      </c>
      <c r="W1301" s="171">
        <v>0</v>
      </c>
      <c r="X1301" s="171">
        <v>0</v>
      </c>
      <c r="Y1301" s="171">
        <v>0</v>
      </c>
      <c r="Z1301" s="171">
        <v>0</v>
      </c>
      <c r="AA1301" s="171">
        <v>0</v>
      </c>
      <c r="AB1301" s="171">
        <v>0</v>
      </c>
      <c r="AC1301" s="171">
        <v>0</v>
      </c>
      <c r="AD1301" s="171">
        <v>0</v>
      </c>
      <c r="AE1301" s="171">
        <v>0</v>
      </c>
      <c r="AF1301" s="171" t="s">
        <v>310</v>
      </c>
      <c r="AG1301" s="171" t="s">
        <v>310</v>
      </c>
      <c r="AL1301"/>
    </row>
    <row r="1302" spans="1:38" s="171" customFormat="1" ht="15">
      <c r="A1302" s="171" t="s">
        <v>531</v>
      </c>
      <c r="B1302" s="171" t="s">
        <v>313</v>
      </c>
      <c r="C1302" s="171">
        <v>765.1</v>
      </c>
      <c r="D1302" s="171">
        <v>782.8</v>
      </c>
      <c r="E1302" s="171">
        <v>812.9</v>
      </c>
      <c r="F1302" s="171">
        <v>828.5</v>
      </c>
      <c r="G1302" s="171">
        <v>829.1</v>
      </c>
      <c r="H1302" s="171">
        <v>816.2</v>
      </c>
      <c r="I1302" s="171">
        <v>816.7</v>
      </c>
      <c r="J1302" s="171">
        <v>809.4</v>
      </c>
      <c r="K1302" s="171">
        <v>833.9</v>
      </c>
      <c r="L1302" s="171">
        <v>772.4</v>
      </c>
      <c r="M1302" s="171">
        <v>772.2</v>
      </c>
      <c r="N1302" s="171">
        <v>836.1</v>
      </c>
      <c r="O1302" s="171">
        <v>823.4</v>
      </c>
      <c r="P1302" s="171">
        <v>822.8</v>
      </c>
      <c r="Q1302" s="171">
        <v>808.6</v>
      </c>
      <c r="R1302" s="171">
        <v>825.8</v>
      </c>
      <c r="S1302" s="171">
        <v>826.8</v>
      </c>
      <c r="T1302" s="171">
        <v>829.7</v>
      </c>
      <c r="U1302" s="171">
        <v>842.6</v>
      </c>
      <c r="V1302" s="171">
        <v>792.1</v>
      </c>
      <c r="W1302" s="171">
        <v>839.5</v>
      </c>
      <c r="X1302" s="171">
        <v>774.3</v>
      </c>
      <c r="Y1302" s="171">
        <v>792</v>
      </c>
      <c r="Z1302" s="171">
        <v>763.3</v>
      </c>
      <c r="AA1302" s="171">
        <v>774.8</v>
      </c>
      <c r="AB1302" s="171">
        <v>765.7</v>
      </c>
      <c r="AC1302" s="171">
        <v>763.4</v>
      </c>
      <c r="AD1302" s="171">
        <v>715.9</v>
      </c>
      <c r="AE1302" s="171">
        <v>765.3</v>
      </c>
      <c r="AF1302" s="171" t="s">
        <v>310</v>
      </c>
      <c r="AG1302" s="171" t="s">
        <v>310</v>
      </c>
      <c r="AL1302"/>
    </row>
    <row r="1303" spans="1:38" s="171" customFormat="1" ht="15">
      <c r="A1303" s="171" t="s">
        <v>531</v>
      </c>
      <c r="B1303" s="171" t="s">
        <v>28</v>
      </c>
      <c r="C1303" s="171">
        <v>0</v>
      </c>
      <c r="D1303" s="171">
        <v>0</v>
      </c>
      <c r="E1303" s="171">
        <v>0</v>
      </c>
      <c r="F1303" s="171">
        <v>0</v>
      </c>
      <c r="G1303" s="171">
        <v>0</v>
      </c>
      <c r="H1303" s="171">
        <v>0</v>
      </c>
      <c r="I1303" s="171">
        <v>0</v>
      </c>
      <c r="J1303" s="171">
        <v>0</v>
      </c>
      <c r="K1303" s="171">
        <v>0</v>
      </c>
      <c r="L1303" s="171">
        <v>0</v>
      </c>
      <c r="M1303" s="171">
        <v>0</v>
      </c>
      <c r="N1303" s="171">
        <v>0</v>
      </c>
      <c r="O1303" s="171">
        <v>0</v>
      </c>
      <c r="P1303" s="171">
        <v>0</v>
      </c>
      <c r="Q1303" s="171">
        <v>0</v>
      </c>
      <c r="R1303" s="171">
        <v>0</v>
      </c>
      <c r="S1303" s="171">
        <v>0</v>
      </c>
      <c r="T1303" s="171">
        <v>0</v>
      </c>
      <c r="U1303" s="171">
        <v>0</v>
      </c>
      <c r="V1303" s="171">
        <v>0</v>
      </c>
      <c r="W1303" s="171">
        <v>0</v>
      </c>
      <c r="X1303" s="171">
        <v>0</v>
      </c>
      <c r="Y1303" s="171">
        <v>0</v>
      </c>
      <c r="Z1303" s="171">
        <v>0</v>
      </c>
      <c r="AA1303" s="171">
        <v>0</v>
      </c>
      <c r="AB1303" s="171">
        <v>0</v>
      </c>
      <c r="AC1303" s="171">
        <v>0</v>
      </c>
      <c r="AD1303" s="171">
        <v>0</v>
      </c>
      <c r="AE1303" s="171">
        <v>0</v>
      </c>
      <c r="AF1303" s="171" t="s">
        <v>310</v>
      </c>
      <c r="AG1303" s="171" t="s">
        <v>310</v>
      </c>
      <c r="AL1303"/>
    </row>
    <row r="1304" spans="1:38" s="171" customFormat="1" ht="15">
      <c r="A1304" s="171" t="s">
        <v>531</v>
      </c>
      <c r="B1304" s="171" t="s">
        <v>316</v>
      </c>
      <c r="C1304" s="171">
        <v>0</v>
      </c>
      <c r="D1304" s="171">
        <v>0</v>
      </c>
      <c r="E1304" s="171">
        <v>0</v>
      </c>
      <c r="F1304" s="171">
        <v>0</v>
      </c>
      <c r="G1304" s="171">
        <v>0</v>
      </c>
      <c r="H1304" s="171">
        <v>0</v>
      </c>
      <c r="I1304" s="171">
        <v>0</v>
      </c>
      <c r="J1304" s="171">
        <v>0</v>
      </c>
      <c r="K1304" s="171">
        <v>0</v>
      </c>
      <c r="L1304" s="171">
        <v>0</v>
      </c>
      <c r="M1304" s="171">
        <v>0</v>
      </c>
      <c r="N1304" s="171">
        <v>0</v>
      </c>
      <c r="O1304" s="171">
        <v>0</v>
      </c>
      <c r="P1304" s="171">
        <v>0</v>
      </c>
      <c r="Q1304" s="171">
        <v>0</v>
      </c>
      <c r="R1304" s="171">
        <v>0</v>
      </c>
      <c r="S1304" s="171">
        <v>0</v>
      </c>
      <c r="T1304" s="171">
        <v>0</v>
      </c>
      <c r="U1304" s="171">
        <v>0</v>
      </c>
      <c r="V1304" s="171">
        <v>0</v>
      </c>
      <c r="W1304" s="171">
        <v>0</v>
      </c>
      <c r="X1304" s="171">
        <v>0</v>
      </c>
      <c r="Y1304" s="171">
        <v>0</v>
      </c>
      <c r="Z1304" s="171">
        <v>0</v>
      </c>
      <c r="AA1304" s="171">
        <v>0</v>
      </c>
      <c r="AB1304" s="171">
        <v>0</v>
      </c>
      <c r="AC1304" s="171">
        <v>0</v>
      </c>
      <c r="AD1304" s="171">
        <v>0</v>
      </c>
      <c r="AE1304" s="171">
        <v>0</v>
      </c>
      <c r="AF1304" s="171" t="s">
        <v>310</v>
      </c>
      <c r="AG1304" s="171" t="s">
        <v>310</v>
      </c>
      <c r="AL1304"/>
    </row>
    <row r="1305" spans="1:38" s="171" customFormat="1" ht="15">
      <c r="A1305" s="171" t="s">
        <v>531</v>
      </c>
      <c r="B1305" s="171" t="s">
        <v>318</v>
      </c>
      <c r="C1305" s="171">
        <v>0</v>
      </c>
      <c r="D1305" s="171">
        <v>0</v>
      </c>
      <c r="E1305" s="171">
        <v>0</v>
      </c>
      <c r="F1305" s="171">
        <v>0</v>
      </c>
      <c r="G1305" s="171">
        <v>0</v>
      </c>
      <c r="H1305" s="171">
        <v>0</v>
      </c>
      <c r="I1305" s="171">
        <v>0</v>
      </c>
      <c r="J1305" s="171">
        <v>0</v>
      </c>
      <c r="K1305" s="171">
        <v>0</v>
      </c>
      <c r="L1305" s="171">
        <v>0</v>
      </c>
      <c r="M1305" s="171">
        <v>0</v>
      </c>
      <c r="N1305" s="171">
        <v>0</v>
      </c>
      <c r="O1305" s="171">
        <v>0</v>
      </c>
      <c r="P1305" s="171">
        <v>0</v>
      </c>
      <c r="Q1305" s="171">
        <v>0</v>
      </c>
      <c r="R1305" s="171">
        <v>0</v>
      </c>
      <c r="S1305" s="171">
        <v>0</v>
      </c>
      <c r="T1305" s="171">
        <v>0</v>
      </c>
      <c r="U1305" s="171">
        <v>0</v>
      </c>
      <c r="V1305" s="171">
        <v>0</v>
      </c>
      <c r="W1305" s="171">
        <v>0</v>
      </c>
      <c r="X1305" s="171">
        <v>0</v>
      </c>
      <c r="Y1305" s="171">
        <v>0</v>
      </c>
      <c r="Z1305" s="171">
        <v>0</v>
      </c>
      <c r="AA1305" s="171">
        <v>0</v>
      </c>
      <c r="AB1305" s="171">
        <v>0</v>
      </c>
      <c r="AC1305" s="171">
        <v>0</v>
      </c>
      <c r="AD1305" s="171">
        <v>0</v>
      </c>
      <c r="AE1305" s="171">
        <v>0</v>
      </c>
      <c r="AF1305" s="171" t="s">
        <v>310</v>
      </c>
      <c r="AG1305" s="171" t="s">
        <v>310</v>
      </c>
      <c r="AL1305"/>
    </row>
    <row r="1306" spans="1:38" s="171" customFormat="1" ht="15">
      <c r="A1306" s="171" t="s">
        <v>532</v>
      </c>
      <c r="B1306" s="171" t="s">
        <v>309</v>
      </c>
      <c r="C1306" s="171">
        <v>22.3</v>
      </c>
      <c r="D1306" s="171">
        <v>20.9</v>
      </c>
      <c r="E1306" s="171">
        <v>20.2</v>
      </c>
      <c r="F1306" s="171">
        <v>129.1</v>
      </c>
      <c r="G1306" s="171">
        <v>141.19999999999999</v>
      </c>
      <c r="H1306" s="171">
        <v>140.5</v>
      </c>
      <c r="I1306" s="171">
        <v>162.30000000000001</v>
      </c>
      <c r="J1306" s="171">
        <v>150.30000000000001</v>
      </c>
      <c r="K1306" s="171">
        <v>153.19999999999999</v>
      </c>
      <c r="L1306" s="171">
        <v>138.4</v>
      </c>
      <c r="M1306" s="171">
        <v>124.6</v>
      </c>
      <c r="N1306" s="171">
        <v>111.4</v>
      </c>
      <c r="O1306" s="171">
        <v>111.3</v>
      </c>
      <c r="P1306" s="171">
        <v>100.4</v>
      </c>
      <c r="Q1306" s="171">
        <v>111.5</v>
      </c>
      <c r="R1306" s="171">
        <v>112.9</v>
      </c>
      <c r="S1306" s="171">
        <v>113.4</v>
      </c>
      <c r="T1306" s="171">
        <v>106.6</v>
      </c>
      <c r="U1306" s="171">
        <v>81.7</v>
      </c>
      <c r="V1306" s="171">
        <v>75.400000000000006</v>
      </c>
      <c r="W1306" s="171">
        <v>72.599999999999994</v>
      </c>
      <c r="X1306" s="171">
        <v>71.2</v>
      </c>
      <c r="Y1306" s="171">
        <v>69</v>
      </c>
      <c r="Z1306" s="171">
        <v>72</v>
      </c>
      <c r="AA1306" s="171">
        <v>64.599999999999994</v>
      </c>
      <c r="AB1306" s="171">
        <v>63</v>
      </c>
      <c r="AC1306" s="171">
        <v>64.7</v>
      </c>
      <c r="AD1306" s="171">
        <v>70.3</v>
      </c>
      <c r="AE1306" s="171">
        <v>63</v>
      </c>
      <c r="AF1306" s="171" t="s">
        <v>310</v>
      </c>
      <c r="AG1306" s="171" t="s">
        <v>310</v>
      </c>
      <c r="AL1306"/>
    </row>
    <row r="1307" spans="1:38" s="171" customFormat="1" ht="15">
      <c r="A1307" s="171" t="s">
        <v>532</v>
      </c>
      <c r="B1307" s="171" t="s">
        <v>311</v>
      </c>
      <c r="C1307" s="171">
        <v>0</v>
      </c>
      <c r="D1307" s="171">
        <v>0</v>
      </c>
      <c r="E1307" s="171">
        <v>0</v>
      </c>
      <c r="F1307" s="171">
        <v>0</v>
      </c>
      <c r="G1307" s="171">
        <v>0</v>
      </c>
      <c r="H1307" s="171">
        <v>0</v>
      </c>
      <c r="I1307" s="171">
        <v>0</v>
      </c>
      <c r="J1307" s="171">
        <v>0</v>
      </c>
      <c r="K1307" s="171">
        <v>0</v>
      </c>
      <c r="L1307" s="171">
        <v>0</v>
      </c>
      <c r="M1307" s="171">
        <v>0</v>
      </c>
      <c r="N1307" s="171">
        <v>0</v>
      </c>
      <c r="O1307" s="171">
        <v>0</v>
      </c>
      <c r="P1307" s="171">
        <v>0</v>
      </c>
      <c r="Q1307" s="171">
        <v>0</v>
      </c>
      <c r="R1307" s="171">
        <v>0</v>
      </c>
      <c r="S1307" s="171">
        <v>0</v>
      </c>
      <c r="T1307" s="171">
        <v>0</v>
      </c>
      <c r="U1307" s="171">
        <v>0</v>
      </c>
      <c r="V1307" s="171">
        <v>0</v>
      </c>
      <c r="W1307" s="171">
        <v>0</v>
      </c>
      <c r="X1307" s="171">
        <v>0</v>
      </c>
      <c r="Y1307" s="171">
        <v>0</v>
      </c>
      <c r="Z1307" s="171">
        <v>0</v>
      </c>
      <c r="AA1307" s="171">
        <v>0</v>
      </c>
      <c r="AB1307" s="171">
        <v>0</v>
      </c>
      <c r="AC1307" s="171">
        <v>0</v>
      </c>
      <c r="AD1307" s="171">
        <v>0</v>
      </c>
      <c r="AE1307" s="171">
        <v>0</v>
      </c>
      <c r="AF1307" s="171" t="s">
        <v>310</v>
      </c>
      <c r="AG1307" s="171" t="s">
        <v>310</v>
      </c>
      <c r="AL1307"/>
    </row>
    <row r="1308" spans="1:38" s="171" customFormat="1" ht="15">
      <c r="A1308" s="171" t="s">
        <v>532</v>
      </c>
      <c r="B1308" s="171" t="s">
        <v>313</v>
      </c>
      <c r="C1308" s="171">
        <v>0</v>
      </c>
      <c r="D1308" s="171">
        <v>0</v>
      </c>
      <c r="E1308" s="171">
        <v>0</v>
      </c>
      <c r="F1308" s="171">
        <v>865.8</v>
      </c>
      <c r="G1308" s="171">
        <v>952.3</v>
      </c>
      <c r="H1308" s="171">
        <v>974.2</v>
      </c>
      <c r="I1308" s="171">
        <v>1005.6</v>
      </c>
      <c r="J1308" s="171">
        <v>1039.5</v>
      </c>
      <c r="K1308" s="171">
        <v>1117.3</v>
      </c>
      <c r="L1308" s="171">
        <v>1115.0999999999999</v>
      </c>
      <c r="M1308" s="171">
        <v>1232.2</v>
      </c>
      <c r="N1308" s="171">
        <v>1306.5999999999999</v>
      </c>
      <c r="O1308" s="171">
        <v>1261</v>
      </c>
      <c r="P1308" s="171">
        <v>1339</v>
      </c>
      <c r="Q1308" s="171">
        <v>1172.3</v>
      </c>
      <c r="R1308" s="171">
        <v>1086.9000000000001</v>
      </c>
      <c r="S1308" s="171">
        <v>1077.5</v>
      </c>
      <c r="T1308" s="171">
        <v>1136.9000000000001</v>
      </c>
      <c r="U1308" s="171">
        <v>1254.0999999999999</v>
      </c>
      <c r="V1308" s="171">
        <v>1202.0999999999999</v>
      </c>
      <c r="W1308" s="171">
        <v>1194.2</v>
      </c>
      <c r="X1308" s="171">
        <v>1188.0999999999999</v>
      </c>
      <c r="Y1308" s="171">
        <v>1083.4000000000001</v>
      </c>
      <c r="Z1308" s="171">
        <v>1124.0999999999999</v>
      </c>
      <c r="AA1308" s="171">
        <v>1167.2</v>
      </c>
      <c r="AB1308" s="171">
        <v>1029.4000000000001</v>
      </c>
      <c r="AC1308" s="171">
        <v>1052.7</v>
      </c>
      <c r="AD1308" s="171">
        <v>1053.5</v>
      </c>
      <c r="AE1308" s="171">
        <v>1058</v>
      </c>
      <c r="AF1308" s="171" t="s">
        <v>310</v>
      </c>
      <c r="AG1308" s="171" t="s">
        <v>310</v>
      </c>
      <c r="AL1308"/>
    </row>
    <row r="1309" spans="1:38" s="171" customFormat="1" ht="15">
      <c r="A1309" s="171" t="s">
        <v>532</v>
      </c>
      <c r="B1309" s="171" t="s">
        <v>28</v>
      </c>
      <c r="C1309" s="171">
        <v>0</v>
      </c>
      <c r="D1309" s="171">
        <v>0</v>
      </c>
      <c r="E1309" s="171">
        <v>0</v>
      </c>
      <c r="F1309" s="171">
        <v>0</v>
      </c>
      <c r="G1309" s="171">
        <v>0</v>
      </c>
      <c r="H1309" s="171">
        <v>0</v>
      </c>
      <c r="I1309" s="171">
        <v>0</v>
      </c>
      <c r="J1309" s="171">
        <v>0</v>
      </c>
      <c r="K1309" s="171">
        <v>0</v>
      </c>
      <c r="L1309" s="171">
        <v>0</v>
      </c>
      <c r="M1309" s="171">
        <v>0</v>
      </c>
      <c r="N1309" s="171">
        <v>0</v>
      </c>
      <c r="O1309" s="171">
        <v>0</v>
      </c>
      <c r="P1309" s="171">
        <v>0</v>
      </c>
      <c r="Q1309" s="171">
        <v>0</v>
      </c>
      <c r="R1309" s="171">
        <v>0</v>
      </c>
      <c r="S1309" s="171">
        <v>0</v>
      </c>
      <c r="T1309" s="171">
        <v>0</v>
      </c>
      <c r="U1309" s="171">
        <v>0</v>
      </c>
      <c r="V1309" s="171">
        <v>0</v>
      </c>
      <c r="W1309" s="171">
        <v>0</v>
      </c>
      <c r="X1309" s="171">
        <v>0</v>
      </c>
      <c r="Y1309" s="171">
        <v>0</v>
      </c>
      <c r="Z1309" s="171">
        <v>0</v>
      </c>
      <c r="AA1309" s="171">
        <v>0</v>
      </c>
      <c r="AB1309" s="171">
        <v>0</v>
      </c>
      <c r="AC1309" s="171">
        <v>0</v>
      </c>
      <c r="AD1309" s="171">
        <v>0</v>
      </c>
      <c r="AE1309" s="171">
        <v>0</v>
      </c>
      <c r="AF1309" s="171" t="s">
        <v>310</v>
      </c>
      <c r="AG1309" s="171" t="s">
        <v>310</v>
      </c>
      <c r="AL1309"/>
    </row>
    <row r="1310" spans="1:38" s="171" customFormat="1" ht="15">
      <c r="A1310" s="171" t="s">
        <v>532</v>
      </c>
      <c r="B1310" s="171" t="s">
        <v>316</v>
      </c>
      <c r="C1310" s="171">
        <v>0</v>
      </c>
      <c r="D1310" s="171">
        <v>0</v>
      </c>
      <c r="E1310" s="171">
        <v>0</v>
      </c>
      <c r="F1310" s="171">
        <v>0</v>
      </c>
      <c r="G1310" s="171">
        <v>0</v>
      </c>
      <c r="H1310" s="171">
        <v>0</v>
      </c>
      <c r="I1310" s="171">
        <v>0</v>
      </c>
      <c r="J1310" s="171">
        <v>0</v>
      </c>
      <c r="K1310" s="171">
        <v>0</v>
      </c>
      <c r="L1310" s="171">
        <v>0</v>
      </c>
      <c r="M1310" s="171">
        <v>0</v>
      </c>
      <c r="N1310" s="171">
        <v>0</v>
      </c>
      <c r="O1310" s="171">
        <v>0</v>
      </c>
      <c r="P1310" s="171">
        <v>0</v>
      </c>
      <c r="Q1310" s="171">
        <v>0</v>
      </c>
      <c r="R1310" s="171">
        <v>0</v>
      </c>
      <c r="S1310" s="171">
        <v>0</v>
      </c>
      <c r="T1310" s="171">
        <v>0</v>
      </c>
      <c r="U1310" s="171">
        <v>0</v>
      </c>
      <c r="V1310" s="171">
        <v>0</v>
      </c>
      <c r="W1310" s="171">
        <v>0</v>
      </c>
      <c r="X1310" s="171">
        <v>0</v>
      </c>
      <c r="Y1310" s="171">
        <v>0</v>
      </c>
      <c r="Z1310" s="171">
        <v>0</v>
      </c>
      <c r="AA1310" s="171">
        <v>0</v>
      </c>
      <c r="AB1310" s="171">
        <v>0</v>
      </c>
      <c r="AC1310" s="171">
        <v>0</v>
      </c>
      <c r="AD1310" s="171">
        <v>0</v>
      </c>
      <c r="AE1310" s="171">
        <v>0</v>
      </c>
      <c r="AF1310" s="171" t="s">
        <v>310</v>
      </c>
      <c r="AG1310" s="171" t="s">
        <v>310</v>
      </c>
      <c r="AL1310"/>
    </row>
    <row r="1311" spans="1:38" s="171" customFormat="1" ht="15">
      <c r="A1311" s="171" t="s">
        <v>532</v>
      </c>
      <c r="B1311" s="171" t="s">
        <v>318</v>
      </c>
      <c r="C1311" s="171">
        <v>0</v>
      </c>
      <c r="D1311" s="171">
        <v>0</v>
      </c>
      <c r="E1311" s="171">
        <v>0</v>
      </c>
      <c r="F1311" s="171">
        <v>0</v>
      </c>
      <c r="G1311" s="171">
        <v>0</v>
      </c>
      <c r="H1311" s="171">
        <v>0</v>
      </c>
      <c r="I1311" s="171">
        <v>0</v>
      </c>
      <c r="J1311" s="171">
        <v>0</v>
      </c>
      <c r="K1311" s="171">
        <v>0</v>
      </c>
      <c r="L1311" s="171">
        <v>0</v>
      </c>
      <c r="M1311" s="171">
        <v>0</v>
      </c>
      <c r="N1311" s="171">
        <v>0</v>
      </c>
      <c r="O1311" s="171">
        <v>0</v>
      </c>
      <c r="P1311" s="171">
        <v>0</v>
      </c>
      <c r="Q1311" s="171">
        <v>0</v>
      </c>
      <c r="R1311" s="171">
        <v>0</v>
      </c>
      <c r="S1311" s="171">
        <v>0</v>
      </c>
      <c r="T1311" s="171">
        <v>0</v>
      </c>
      <c r="U1311" s="171">
        <v>0</v>
      </c>
      <c r="V1311" s="171">
        <v>0</v>
      </c>
      <c r="W1311" s="171">
        <v>0</v>
      </c>
      <c r="X1311" s="171">
        <v>0</v>
      </c>
      <c r="Y1311" s="171">
        <v>0</v>
      </c>
      <c r="Z1311" s="171">
        <v>0</v>
      </c>
      <c r="AA1311" s="171">
        <v>0</v>
      </c>
      <c r="AB1311" s="171">
        <v>0</v>
      </c>
      <c r="AC1311" s="171">
        <v>0</v>
      </c>
      <c r="AD1311" s="171">
        <v>0</v>
      </c>
      <c r="AE1311" s="171">
        <v>0</v>
      </c>
      <c r="AF1311" s="171" t="s">
        <v>310</v>
      </c>
      <c r="AG1311" s="171" t="s">
        <v>310</v>
      </c>
      <c r="AL1311"/>
    </row>
    <row r="1312" spans="1:38" s="171" customFormat="1" ht="15">
      <c r="A1312" s="171" t="s">
        <v>533</v>
      </c>
      <c r="B1312" s="171" t="s">
        <v>309</v>
      </c>
      <c r="C1312" s="171">
        <v>1017.5</v>
      </c>
      <c r="D1312" s="171">
        <v>1039</v>
      </c>
      <c r="E1312" s="171">
        <v>948.7</v>
      </c>
      <c r="F1312" s="171">
        <v>1027.5</v>
      </c>
      <c r="G1312" s="171">
        <v>1029.9000000000001</v>
      </c>
      <c r="H1312" s="171">
        <v>1025</v>
      </c>
      <c r="I1312" s="171">
        <v>1000.6</v>
      </c>
      <c r="J1312" s="171">
        <v>1055.3</v>
      </c>
      <c r="K1312" s="171">
        <v>957</v>
      </c>
      <c r="L1312" s="171">
        <v>1023.4</v>
      </c>
      <c r="M1312" s="171">
        <v>1056.8</v>
      </c>
      <c r="N1312" s="171">
        <v>1004.4</v>
      </c>
      <c r="O1312" s="171">
        <v>1023.8</v>
      </c>
      <c r="P1312" s="171">
        <v>975.4</v>
      </c>
      <c r="Q1312" s="171">
        <v>1080.3</v>
      </c>
      <c r="R1312" s="171">
        <v>1003.4</v>
      </c>
      <c r="S1312" s="171">
        <v>1038.9000000000001</v>
      </c>
      <c r="T1312" s="171">
        <v>933.8</v>
      </c>
      <c r="U1312" s="171">
        <v>877.1</v>
      </c>
      <c r="V1312" s="171">
        <v>854</v>
      </c>
      <c r="W1312" s="171">
        <v>857.8</v>
      </c>
      <c r="X1312" s="171">
        <v>859.5</v>
      </c>
      <c r="Y1312" s="171">
        <v>854.3</v>
      </c>
      <c r="Z1312" s="171">
        <v>845.5</v>
      </c>
      <c r="AA1312" s="171">
        <v>906.2</v>
      </c>
      <c r="AB1312" s="171">
        <v>875.5</v>
      </c>
      <c r="AC1312" s="171">
        <v>959.9</v>
      </c>
      <c r="AD1312" s="171">
        <v>973.7</v>
      </c>
      <c r="AE1312" s="171">
        <v>977.5</v>
      </c>
      <c r="AF1312" s="171" t="s">
        <v>310</v>
      </c>
      <c r="AG1312" s="171" t="s">
        <v>310</v>
      </c>
      <c r="AL1312"/>
    </row>
    <row r="1313" spans="1:38" s="171" customFormat="1" ht="15">
      <c r="A1313" s="171" t="s">
        <v>533</v>
      </c>
      <c r="B1313" s="171" t="s">
        <v>311</v>
      </c>
      <c r="C1313" s="171">
        <v>0</v>
      </c>
      <c r="D1313" s="171">
        <v>0</v>
      </c>
      <c r="E1313" s="171">
        <v>0</v>
      </c>
      <c r="F1313" s="171">
        <v>0</v>
      </c>
      <c r="G1313" s="171">
        <v>0</v>
      </c>
      <c r="H1313" s="171">
        <v>0</v>
      </c>
      <c r="I1313" s="171">
        <v>0</v>
      </c>
      <c r="J1313" s="171">
        <v>0</v>
      </c>
      <c r="K1313" s="171">
        <v>0</v>
      </c>
      <c r="L1313" s="171">
        <v>0</v>
      </c>
      <c r="M1313" s="171">
        <v>0</v>
      </c>
      <c r="N1313" s="171">
        <v>0</v>
      </c>
      <c r="O1313" s="171">
        <v>0</v>
      </c>
      <c r="P1313" s="171">
        <v>0</v>
      </c>
      <c r="Q1313" s="171">
        <v>0</v>
      </c>
      <c r="R1313" s="171">
        <v>0</v>
      </c>
      <c r="S1313" s="171">
        <v>0</v>
      </c>
      <c r="T1313" s="171">
        <v>0</v>
      </c>
      <c r="U1313" s="171">
        <v>0</v>
      </c>
      <c r="V1313" s="171">
        <v>0</v>
      </c>
      <c r="W1313" s="171">
        <v>0</v>
      </c>
      <c r="X1313" s="171">
        <v>0</v>
      </c>
      <c r="Y1313" s="171">
        <v>0</v>
      </c>
      <c r="Z1313" s="171">
        <v>0</v>
      </c>
      <c r="AA1313" s="171">
        <v>0</v>
      </c>
      <c r="AB1313" s="171">
        <v>0</v>
      </c>
      <c r="AC1313" s="171">
        <v>0</v>
      </c>
      <c r="AD1313" s="171">
        <v>0</v>
      </c>
      <c r="AE1313" s="171">
        <v>0</v>
      </c>
      <c r="AF1313" s="171" t="s">
        <v>310</v>
      </c>
      <c r="AG1313" s="171" t="s">
        <v>310</v>
      </c>
      <c r="AL1313"/>
    </row>
    <row r="1314" spans="1:38" s="171" customFormat="1" ht="15">
      <c r="A1314" s="171" t="s">
        <v>533</v>
      </c>
      <c r="B1314" s="171" t="s">
        <v>313</v>
      </c>
      <c r="C1314" s="171">
        <v>1017.5</v>
      </c>
      <c r="D1314" s="171">
        <v>1039</v>
      </c>
      <c r="E1314" s="171">
        <v>948.7</v>
      </c>
      <c r="F1314" s="171">
        <v>1027.5</v>
      </c>
      <c r="G1314" s="171">
        <v>1029.9000000000001</v>
      </c>
      <c r="H1314" s="171">
        <v>1025</v>
      </c>
      <c r="I1314" s="171">
        <v>1000.6</v>
      </c>
      <c r="J1314" s="171">
        <v>1055.3</v>
      </c>
      <c r="K1314" s="171">
        <v>957</v>
      </c>
      <c r="L1314" s="171">
        <v>1023.4</v>
      </c>
      <c r="M1314" s="171">
        <v>1056.8</v>
      </c>
      <c r="N1314" s="171">
        <v>1004.4</v>
      </c>
      <c r="O1314" s="171">
        <v>1023.8</v>
      </c>
      <c r="P1314" s="171">
        <v>975.4</v>
      </c>
      <c r="Q1314" s="171">
        <v>1080.3</v>
      </c>
      <c r="R1314" s="171">
        <v>1003.4</v>
      </c>
      <c r="S1314" s="171">
        <v>1038.9000000000001</v>
      </c>
      <c r="T1314" s="171">
        <v>933.8</v>
      </c>
      <c r="U1314" s="171">
        <v>877.1</v>
      </c>
      <c r="V1314" s="171">
        <v>858.3</v>
      </c>
      <c r="W1314" s="171">
        <v>864.5</v>
      </c>
      <c r="X1314" s="171">
        <v>866</v>
      </c>
      <c r="Y1314" s="171">
        <v>862.2</v>
      </c>
      <c r="Z1314" s="171">
        <v>855.5</v>
      </c>
      <c r="AA1314" s="171">
        <v>919.8</v>
      </c>
      <c r="AB1314" s="171">
        <v>886.9</v>
      </c>
      <c r="AC1314" s="171">
        <v>977.4</v>
      </c>
      <c r="AD1314" s="171">
        <v>995.7</v>
      </c>
      <c r="AE1314" s="171">
        <v>998.2</v>
      </c>
      <c r="AF1314" s="171" t="s">
        <v>310</v>
      </c>
      <c r="AG1314" s="171" t="s">
        <v>310</v>
      </c>
      <c r="AL1314"/>
    </row>
    <row r="1315" spans="1:38" s="171" customFormat="1" ht="15">
      <c r="A1315" s="171" t="s">
        <v>533</v>
      </c>
      <c r="B1315" s="171" t="s">
        <v>28</v>
      </c>
      <c r="C1315" s="171">
        <v>0</v>
      </c>
      <c r="D1315" s="171">
        <v>0</v>
      </c>
      <c r="E1315" s="171">
        <v>0</v>
      </c>
      <c r="F1315" s="171">
        <v>0</v>
      </c>
      <c r="G1315" s="171">
        <v>0</v>
      </c>
      <c r="H1315" s="171">
        <v>0</v>
      </c>
      <c r="I1315" s="171">
        <v>0</v>
      </c>
      <c r="J1315" s="171">
        <v>0</v>
      </c>
      <c r="K1315" s="171">
        <v>0</v>
      </c>
      <c r="L1315" s="171">
        <v>0</v>
      </c>
      <c r="M1315" s="171">
        <v>0</v>
      </c>
      <c r="N1315" s="171">
        <v>0</v>
      </c>
      <c r="O1315" s="171">
        <v>0</v>
      </c>
      <c r="P1315" s="171">
        <v>0</v>
      </c>
      <c r="Q1315" s="171">
        <v>0</v>
      </c>
      <c r="R1315" s="171">
        <v>0</v>
      </c>
      <c r="S1315" s="171">
        <v>0</v>
      </c>
      <c r="T1315" s="171">
        <v>0</v>
      </c>
      <c r="U1315" s="171">
        <v>0</v>
      </c>
      <c r="V1315" s="171">
        <v>0</v>
      </c>
      <c r="W1315" s="171">
        <v>0</v>
      </c>
      <c r="X1315" s="171">
        <v>0</v>
      </c>
      <c r="Y1315" s="171">
        <v>0</v>
      </c>
      <c r="Z1315" s="171">
        <v>0</v>
      </c>
      <c r="AA1315" s="171">
        <v>0</v>
      </c>
      <c r="AB1315" s="171">
        <v>0</v>
      </c>
      <c r="AC1315" s="171">
        <v>0</v>
      </c>
      <c r="AD1315" s="171">
        <v>0</v>
      </c>
      <c r="AE1315" s="171">
        <v>0</v>
      </c>
      <c r="AF1315" s="171" t="s">
        <v>310</v>
      </c>
      <c r="AG1315" s="171" t="s">
        <v>310</v>
      </c>
      <c r="AL1315"/>
    </row>
    <row r="1316" spans="1:38" s="171" customFormat="1" ht="15">
      <c r="A1316" s="171" t="s">
        <v>533</v>
      </c>
      <c r="B1316" s="171" t="s">
        <v>316</v>
      </c>
      <c r="C1316" s="171">
        <v>0</v>
      </c>
      <c r="D1316" s="171">
        <v>0</v>
      </c>
      <c r="E1316" s="171">
        <v>0</v>
      </c>
      <c r="F1316" s="171">
        <v>0</v>
      </c>
      <c r="G1316" s="171">
        <v>0</v>
      </c>
      <c r="H1316" s="171">
        <v>0</v>
      </c>
      <c r="I1316" s="171">
        <v>0</v>
      </c>
      <c r="J1316" s="171">
        <v>0</v>
      </c>
      <c r="K1316" s="171">
        <v>0</v>
      </c>
      <c r="L1316" s="171">
        <v>0</v>
      </c>
      <c r="M1316" s="171">
        <v>0</v>
      </c>
      <c r="N1316" s="171">
        <v>0</v>
      </c>
      <c r="O1316" s="171">
        <v>0</v>
      </c>
      <c r="P1316" s="171">
        <v>0</v>
      </c>
      <c r="Q1316" s="171">
        <v>0</v>
      </c>
      <c r="R1316" s="171">
        <v>0</v>
      </c>
      <c r="S1316" s="171">
        <v>0</v>
      </c>
      <c r="T1316" s="171">
        <v>0</v>
      </c>
      <c r="U1316" s="171">
        <v>0</v>
      </c>
      <c r="V1316" s="171">
        <v>0</v>
      </c>
      <c r="W1316" s="171">
        <v>0</v>
      </c>
      <c r="X1316" s="171">
        <v>0</v>
      </c>
      <c r="Y1316" s="171">
        <v>0</v>
      </c>
      <c r="Z1316" s="171">
        <v>0</v>
      </c>
      <c r="AA1316" s="171">
        <v>0</v>
      </c>
      <c r="AB1316" s="171">
        <v>0</v>
      </c>
      <c r="AC1316" s="171">
        <v>0</v>
      </c>
      <c r="AD1316" s="171">
        <v>0</v>
      </c>
      <c r="AE1316" s="171">
        <v>0</v>
      </c>
      <c r="AF1316" s="171" t="s">
        <v>310</v>
      </c>
      <c r="AG1316" s="171" t="s">
        <v>310</v>
      </c>
      <c r="AL1316"/>
    </row>
    <row r="1317" spans="1:38" s="171" customFormat="1" ht="15">
      <c r="A1317" s="171" t="s">
        <v>533</v>
      </c>
      <c r="B1317" s="171" t="s">
        <v>318</v>
      </c>
      <c r="C1317" s="171">
        <v>0</v>
      </c>
      <c r="D1317" s="171">
        <v>0</v>
      </c>
      <c r="E1317" s="171">
        <v>0</v>
      </c>
      <c r="F1317" s="171">
        <v>0</v>
      </c>
      <c r="G1317" s="171">
        <v>0</v>
      </c>
      <c r="H1317" s="171">
        <v>0</v>
      </c>
      <c r="I1317" s="171">
        <v>0</v>
      </c>
      <c r="J1317" s="171">
        <v>0</v>
      </c>
      <c r="K1317" s="171">
        <v>0</v>
      </c>
      <c r="L1317" s="171">
        <v>0</v>
      </c>
      <c r="M1317" s="171">
        <v>0</v>
      </c>
      <c r="N1317" s="171">
        <v>0</v>
      </c>
      <c r="O1317" s="171">
        <v>0</v>
      </c>
      <c r="P1317" s="171">
        <v>0</v>
      </c>
      <c r="Q1317" s="171">
        <v>0</v>
      </c>
      <c r="R1317" s="171">
        <v>0</v>
      </c>
      <c r="S1317" s="171">
        <v>0</v>
      </c>
      <c r="T1317" s="171">
        <v>0</v>
      </c>
      <c r="U1317" s="171">
        <v>0</v>
      </c>
      <c r="V1317" s="171">
        <v>0</v>
      </c>
      <c r="W1317" s="171">
        <v>0</v>
      </c>
      <c r="X1317" s="171">
        <v>0</v>
      </c>
      <c r="Y1317" s="171">
        <v>0</v>
      </c>
      <c r="Z1317" s="171">
        <v>0</v>
      </c>
      <c r="AA1317" s="171">
        <v>0</v>
      </c>
      <c r="AB1317" s="171">
        <v>0</v>
      </c>
      <c r="AC1317" s="171">
        <v>0</v>
      </c>
      <c r="AD1317" s="171">
        <v>0</v>
      </c>
      <c r="AE1317" s="171">
        <v>0</v>
      </c>
      <c r="AF1317" s="171" t="s">
        <v>310</v>
      </c>
      <c r="AG1317" s="171" t="s">
        <v>310</v>
      </c>
      <c r="AL1317"/>
    </row>
    <row r="1318" spans="1:38" s="171" customFormat="1" ht="15">
      <c r="A1318" s="171" t="s">
        <v>534</v>
      </c>
      <c r="B1318" s="171" t="s">
        <v>309</v>
      </c>
      <c r="C1318" s="171">
        <v>0</v>
      </c>
      <c r="D1318" s="171">
        <v>0</v>
      </c>
      <c r="E1318" s="171">
        <v>715.2</v>
      </c>
      <c r="F1318" s="171">
        <v>731.7</v>
      </c>
      <c r="G1318" s="171">
        <v>734.1</v>
      </c>
      <c r="H1318" s="171">
        <v>736.9</v>
      </c>
      <c r="I1318" s="171">
        <v>732.2</v>
      </c>
      <c r="J1318" s="171">
        <v>736</v>
      </c>
      <c r="K1318" s="171">
        <v>742.1</v>
      </c>
      <c r="L1318" s="171">
        <v>745.3</v>
      </c>
      <c r="M1318" s="171">
        <v>749.3</v>
      </c>
      <c r="N1318" s="171">
        <v>750.2</v>
      </c>
      <c r="O1318" s="171">
        <v>754.1</v>
      </c>
      <c r="P1318" s="171">
        <v>744.5</v>
      </c>
      <c r="Q1318" s="171">
        <v>788.2</v>
      </c>
      <c r="R1318" s="171">
        <v>842.7</v>
      </c>
      <c r="S1318" s="171">
        <v>782.2</v>
      </c>
      <c r="T1318" s="171">
        <v>745.2</v>
      </c>
      <c r="U1318" s="171">
        <v>691</v>
      </c>
      <c r="V1318" s="171">
        <v>683.2</v>
      </c>
      <c r="W1318" s="171">
        <v>670.9</v>
      </c>
      <c r="X1318" s="171">
        <v>667.2</v>
      </c>
      <c r="Y1318" s="171">
        <v>669.2</v>
      </c>
      <c r="Z1318" s="171">
        <v>688.3</v>
      </c>
      <c r="AA1318" s="171">
        <v>679.7</v>
      </c>
      <c r="AB1318" s="171">
        <v>700.8</v>
      </c>
      <c r="AC1318" s="171">
        <v>810.3</v>
      </c>
      <c r="AD1318" s="171">
        <v>815</v>
      </c>
      <c r="AE1318" s="171">
        <v>808.4</v>
      </c>
      <c r="AF1318" s="171" t="s">
        <v>310</v>
      </c>
      <c r="AG1318" s="171" t="s">
        <v>310</v>
      </c>
      <c r="AL1318"/>
    </row>
    <row r="1319" spans="1:38" s="171" customFormat="1" ht="15">
      <c r="A1319" s="171" t="s">
        <v>534</v>
      </c>
      <c r="B1319" s="171" t="s">
        <v>311</v>
      </c>
      <c r="C1319" s="171">
        <v>0</v>
      </c>
      <c r="D1319" s="171">
        <v>0</v>
      </c>
      <c r="E1319" s="171">
        <v>0</v>
      </c>
      <c r="F1319" s="171">
        <v>0</v>
      </c>
      <c r="G1319" s="171">
        <v>0</v>
      </c>
      <c r="H1319" s="171">
        <v>0</v>
      </c>
      <c r="I1319" s="171">
        <v>0</v>
      </c>
      <c r="J1319" s="171">
        <v>0</v>
      </c>
      <c r="K1319" s="171">
        <v>0</v>
      </c>
      <c r="L1319" s="171">
        <v>0</v>
      </c>
      <c r="M1319" s="171">
        <v>0</v>
      </c>
      <c r="N1319" s="171">
        <v>0</v>
      </c>
      <c r="O1319" s="171">
        <v>0</v>
      </c>
      <c r="P1319" s="171">
        <v>0</v>
      </c>
      <c r="Q1319" s="171">
        <v>0</v>
      </c>
      <c r="R1319" s="171">
        <v>0</v>
      </c>
      <c r="S1319" s="171">
        <v>0</v>
      </c>
      <c r="T1319" s="171">
        <v>0</v>
      </c>
      <c r="U1319" s="171">
        <v>0</v>
      </c>
      <c r="V1319" s="171">
        <v>0</v>
      </c>
      <c r="W1319" s="171">
        <v>0</v>
      </c>
      <c r="X1319" s="171">
        <v>0</v>
      </c>
      <c r="Y1319" s="171">
        <v>0</v>
      </c>
      <c r="Z1319" s="171">
        <v>0</v>
      </c>
      <c r="AA1319" s="171">
        <v>0</v>
      </c>
      <c r="AB1319" s="171">
        <v>0</v>
      </c>
      <c r="AC1319" s="171">
        <v>0</v>
      </c>
      <c r="AD1319" s="171">
        <v>0</v>
      </c>
      <c r="AE1319" s="171">
        <v>0</v>
      </c>
      <c r="AF1319" s="171" t="s">
        <v>310</v>
      </c>
      <c r="AG1319" s="171" t="s">
        <v>310</v>
      </c>
      <c r="AL1319"/>
    </row>
    <row r="1320" spans="1:38" s="171" customFormat="1" ht="15">
      <c r="A1320" s="171" t="s">
        <v>534</v>
      </c>
      <c r="B1320" s="171" t="s">
        <v>313</v>
      </c>
      <c r="C1320" s="171">
        <v>0</v>
      </c>
      <c r="D1320" s="171">
        <v>0</v>
      </c>
      <c r="E1320" s="171">
        <v>715.2</v>
      </c>
      <c r="F1320" s="171">
        <v>731.7</v>
      </c>
      <c r="G1320" s="171">
        <v>734.1</v>
      </c>
      <c r="H1320" s="171">
        <v>736.9</v>
      </c>
      <c r="I1320" s="171">
        <v>732.2</v>
      </c>
      <c r="J1320" s="171">
        <v>736</v>
      </c>
      <c r="K1320" s="171">
        <v>742.1</v>
      </c>
      <c r="L1320" s="171">
        <v>745.3</v>
      </c>
      <c r="M1320" s="171">
        <v>749.3</v>
      </c>
      <c r="N1320" s="171">
        <v>750.2</v>
      </c>
      <c r="O1320" s="171">
        <v>754.1</v>
      </c>
      <c r="P1320" s="171">
        <v>744.5</v>
      </c>
      <c r="Q1320" s="171">
        <v>788.2</v>
      </c>
      <c r="R1320" s="171">
        <v>842.7</v>
      </c>
      <c r="S1320" s="171">
        <v>782.2</v>
      </c>
      <c r="T1320" s="171">
        <v>745.2</v>
      </c>
      <c r="U1320" s="171">
        <v>691</v>
      </c>
      <c r="V1320" s="171">
        <v>683.2</v>
      </c>
      <c r="W1320" s="171">
        <v>670.9</v>
      </c>
      <c r="X1320" s="171">
        <v>667.2</v>
      </c>
      <c r="Y1320" s="171">
        <v>671</v>
      </c>
      <c r="Z1320" s="171">
        <v>690.2</v>
      </c>
      <c r="AA1320" s="171">
        <v>687.7</v>
      </c>
      <c r="AB1320" s="171">
        <v>709</v>
      </c>
      <c r="AC1320" s="171">
        <v>829.2</v>
      </c>
      <c r="AD1320" s="171">
        <v>833.7</v>
      </c>
      <c r="AE1320" s="171">
        <v>826.9</v>
      </c>
      <c r="AF1320" s="171" t="s">
        <v>310</v>
      </c>
      <c r="AG1320" s="171" t="s">
        <v>310</v>
      </c>
      <c r="AL1320"/>
    </row>
    <row r="1321" spans="1:38" s="171" customFormat="1" ht="15">
      <c r="A1321" s="171" t="s">
        <v>534</v>
      </c>
      <c r="B1321" s="171" t="s">
        <v>28</v>
      </c>
      <c r="C1321" s="171">
        <v>0</v>
      </c>
      <c r="D1321" s="171">
        <v>0</v>
      </c>
      <c r="E1321" s="171">
        <v>0</v>
      </c>
      <c r="F1321" s="171">
        <v>0</v>
      </c>
      <c r="G1321" s="171">
        <v>0</v>
      </c>
      <c r="H1321" s="171">
        <v>0</v>
      </c>
      <c r="I1321" s="171">
        <v>0</v>
      </c>
      <c r="J1321" s="171">
        <v>0</v>
      </c>
      <c r="K1321" s="171">
        <v>0</v>
      </c>
      <c r="L1321" s="171">
        <v>0</v>
      </c>
      <c r="M1321" s="171">
        <v>0</v>
      </c>
      <c r="N1321" s="171">
        <v>0</v>
      </c>
      <c r="O1321" s="171">
        <v>0</v>
      </c>
      <c r="P1321" s="171">
        <v>0</v>
      </c>
      <c r="Q1321" s="171">
        <v>0</v>
      </c>
      <c r="R1321" s="171">
        <v>0</v>
      </c>
      <c r="S1321" s="171">
        <v>0</v>
      </c>
      <c r="T1321" s="171">
        <v>0</v>
      </c>
      <c r="U1321" s="171">
        <v>0</v>
      </c>
      <c r="V1321" s="171">
        <v>0</v>
      </c>
      <c r="W1321" s="171">
        <v>0</v>
      </c>
      <c r="X1321" s="171">
        <v>0</v>
      </c>
      <c r="Y1321" s="171">
        <v>0</v>
      </c>
      <c r="Z1321" s="171">
        <v>0</v>
      </c>
      <c r="AA1321" s="171">
        <v>0</v>
      </c>
      <c r="AB1321" s="171">
        <v>0</v>
      </c>
      <c r="AC1321" s="171">
        <v>0</v>
      </c>
      <c r="AD1321" s="171">
        <v>0</v>
      </c>
      <c r="AE1321" s="171">
        <v>0</v>
      </c>
      <c r="AF1321" s="171" t="s">
        <v>310</v>
      </c>
      <c r="AG1321" s="171" t="s">
        <v>310</v>
      </c>
      <c r="AL1321"/>
    </row>
    <row r="1322" spans="1:38" s="171" customFormat="1" ht="15">
      <c r="A1322" s="171" t="s">
        <v>534</v>
      </c>
      <c r="B1322" s="171" t="s">
        <v>316</v>
      </c>
      <c r="C1322" s="171">
        <v>0</v>
      </c>
      <c r="D1322" s="171">
        <v>0</v>
      </c>
      <c r="E1322" s="171">
        <v>0</v>
      </c>
      <c r="F1322" s="171">
        <v>0</v>
      </c>
      <c r="G1322" s="171">
        <v>0</v>
      </c>
      <c r="H1322" s="171">
        <v>0</v>
      </c>
      <c r="I1322" s="171">
        <v>0</v>
      </c>
      <c r="J1322" s="171">
        <v>0</v>
      </c>
      <c r="K1322" s="171">
        <v>0</v>
      </c>
      <c r="L1322" s="171">
        <v>0</v>
      </c>
      <c r="M1322" s="171">
        <v>0</v>
      </c>
      <c r="N1322" s="171">
        <v>0</v>
      </c>
      <c r="O1322" s="171">
        <v>0</v>
      </c>
      <c r="P1322" s="171">
        <v>0</v>
      </c>
      <c r="Q1322" s="171">
        <v>0</v>
      </c>
      <c r="R1322" s="171">
        <v>0</v>
      </c>
      <c r="S1322" s="171">
        <v>0</v>
      </c>
      <c r="T1322" s="171">
        <v>0</v>
      </c>
      <c r="U1322" s="171">
        <v>0</v>
      </c>
      <c r="V1322" s="171">
        <v>0</v>
      </c>
      <c r="W1322" s="171">
        <v>0</v>
      </c>
      <c r="X1322" s="171">
        <v>0</v>
      </c>
      <c r="Y1322" s="171">
        <v>0</v>
      </c>
      <c r="Z1322" s="171">
        <v>0</v>
      </c>
      <c r="AA1322" s="171">
        <v>0</v>
      </c>
      <c r="AB1322" s="171">
        <v>0</v>
      </c>
      <c r="AC1322" s="171">
        <v>0</v>
      </c>
      <c r="AD1322" s="171">
        <v>0</v>
      </c>
      <c r="AE1322" s="171">
        <v>0</v>
      </c>
      <c r="AF1322" s="171" t="s">
        <v>310</v>
      </c>
      <c r="AG1322" s="171" t="s">
        <v>310</v>
      </c>
      <c r="AL1322"/>
    </row>
    <row r="1323" spans="1:38" s="171" customFormat="1" ht="15">
      <c r="A1323" s="171" t="s">
        <v>534</v>
      </c>
      <c r="B1323" s="171" t="s">
        <v>318</v>
      </c>
      <c r="C1323" s="171">
        <v>0</v>
      </c>
      <c r="D1323" s="171">
        <v>0</v>
      </c>
      <c r="E1323" s="171">
        <v>0</v>
      </c>
      <c r="F1323" s="171">
        <v>0</v>
      </c>
      <c r="G1323" s="171">
        <v>0</v>
      </c>
      <c r="H1323" s="171">
        <v>0</v>
      </c>
      <c r="I1323" s="171">
        <v>0</v>
      </c>
      <c r="J1323" s="171">
        <v>0</v>
      </c>
      <c r="K1323" s="171">
        <v>0</v>
      </c>
      <c r="L1323" s="171">
        <v>0</v>
      </c>
      <c r="M1323" s="171">
        <v>0</v>
      </c>
      <c r="N1323" s="171">
        <v>0</v>
      </c>
      <c r="O1323" s="171">
        <v>0</v>
      </c>
      <c r="P1323" s="171">
        <v>0</v>
      </c>
      <c r="Q1323" s="171">
        <v>0</v>
      </c>
      <c r="R1323" s="171">
        <v>0</v>
      </c>
      <c r="S1323" s="171">
        <v>0</v>
      </c>
      <c r="T1323" s="171">
        <v>0</v>
      </c>
      <c r="U1323" s="171">
        <v>0</v>
      </c>
      <c r="V1323" s="171">
        <v>0</v>
      </c>
      <c r="W1323" s="171">
        <v>0</v>
      </c>
      <c r="X1323" s="171">
        <v>0</v>
      </c>
      <c r="Y1323" s="171">
        <v>0</v>
      </c>
      <c r="Z1323" s="171">
        <v>0</v>
      </c>
      <c r="AA1323" s="171">
        <v>0</v>
      </c>
      <c r="AB1323" s="171">
        <v>0</v>
      </c>
      <c r="AC1323" s="171">
        <v>0</v>
      </c>
      <c r="AD1323" s="171">
        <v>0</v>
      </c>
      <c r="AE1323" s="171">
        <v>0</v>
      </c>
      <c r="AF1323" s="171" t="s">
        <v>310</v>
      </c>
      <c r="AG1323" s="171" t="s">
        <v>310</v>
      </c>
      <c r="AL1323"/>
    </row>
    <row r="1324" spans="1:38" s="171" customFormat="1" ht="15">
      <c r="A1324" s="171" t="s">
        <v>535</v>
      </c>
      <c r="B1324" s="171" t="s">
        <v>309</v>
      </c>
      <c r="C1324" s="171">
        <v>0</v>
      </c>
      <c r="D1324" s="171">
        <v>0</v>
      </c>
      <c r="E1324" s="171">
        <v>672</v>
      </c>
      <c r="F1324" s="171">
        <v>663.5</v>
      </c>
      <c r="G1324" s="171">
        <v>654.79999999999995</v>
      </c>
      <c r="H1324" s="171">
        <v>676.7</v>
      </c>
      <c r="I1324" s="171">
        <v>659.7</v>
      </c>
      <c r="J1324" s="171">
        <v>692</v>
      </c>
      <c r="K1324" s="171">
        <v>709.7</v>
      </c>
      <c r="L1324" s="171">
        <v>697.2</v>
      </c>
      <c r="M1324" s="171">
        <v>666.6</v>
      </c>
      <c r="N1324" s="171">
        <v>671.7</v>
      </c>
      <c r="O1324" s="171">
        <v>623.4</v>
      </c>
      <c r="P1324" s="171">
        <v>657.4</v>
      </c>
      <c r="Q1324" s="171">
        <v>718.2</v>
      </c>
      <c r="R1324" s="171">
        <v>882</v>
      </c>
      <c r="S1324" s="171">
        <v>852</v>
      </c>
      <c r="T1324" s="171">
        <v>820.5</v>
      </c>
      <c r="U1324" s="171">
        <v>744.8</v>
      </c>
      <c r="V1324" s="171">
        <v>762.6</v>
      </c>
      <c r="W1324" s="171">
        <v>771.6</v>
      </c>
      <c r="X1324" s="171">
        <v>754.7</v>
      </c>
      <c r="Y1324" s="171">
        <v>805.9</v>
      </c>
      <c r="Z1324" s="171">
        <v>821.6</v>
      </c>
      <c r="AA1324" s="171">
        <v>829</v>
      </c>
      <c r="AB1324" s="171">
        <v>926.9</v>
      </c>
      <c r="AC1324" s="171">
        <v>1071.2</v>
      </c>
      <c r="AD1324" s="171">
        <v>1074.9000000000001</v>
      </c>
      <c r="AE1324" s="171">
        <v>1038.4000000000001</v>
      </c>
      <c r="AF1324" s="171" t="s">
        <v>310</v>
      </c>
      <c r="AG1324" s="171" t="s">
        <v>310</v>
      </c>
      <c r="AL1324"/>
    </row>
    <row r="1325" spans="1:38" s="171" customFormat="1" ht="15">
      <c r="A1325" s="171" t="s">
        <v>535</v>
      </c>
      <c r="B1325" s="171" t="s">
        <v>311</v>
      </c>
      <c r="C1325" s="171">
        <v>0</v>
      </c>
      <c r="D1325" s="171">
        <v>0</v>
      </c>
      <c r="E1325" s="171">
        <v>0</v>
      </c>
      <c r="F1325" s="171">
        <v>0</v>
      </c>
      <c r="G1325" s="171">
        <v>0</v>
      </c>
      <c r="H1325" s="171">
        <v>0</v>
      </c>
      <c r="I1325" s="171">
        <v>0</v>
      </c>
      <c r="J1325" s="171">
        <v>0</v>
      </c>
      <c r="K1325" s="171">
        <v>0</v>
      </c>
      <c r="L1325" s="171">
        <v>0</v>
      </c>
      <c r="M1325" s="171">
        <v>0</v>
      </c>
      <c r="N1325" s="171">
        <v>0</v>
      </c>
      <c r="O1325" s="171">
        <v>0</v>
      </c>
      <c r="P1325" s="171">
        <v>0</v>
      </c>
      <c r="Q1325" s="171">
        <v>0</v>
      </c>
      <c r="R1325" s="171">
        <v>0</v>
      </c>
      <c r="S1325" s="171">
        <v>0</v>
      </c>
      <c r="T1325" s="171">
        <v>0</v>
      </c>
      <c r="U1325" s="171">
        <v>0</v>
      </c>
      <c r="V1325" s="171">
        <v>0</v>
      </c>
      <c r="W1325" s="171">
        <v>0</v>
      </c>
      <c r="X1325" s="171">
        <v>0</v>
      </c>
      <c r="Y1325" s="171">
        <v>0</v>
      </c>
      <c r="Z1325" s="171">
        <v>0</v>
      </c>
      <c r="AA1325" s="171">
        <v>0</v>
      </c>
      <c r="AB1325" s="171">
        <v>0</v>
      </c>
      <c r="AC1325" s="171">
        <v>0</v>
      </c>
      <c r="AD1325" s="171">
        <v>0</v>
      </c>
      <c r="AE1325" s="171">
        <v>0</v>
      </c>
      <c r="AF1325" s="171" t="s">
        <v>310</v>
      </c>
      <c r="AG1325" s="171" t="s">
        <v>310</v>
      </c>
      <c r="AL1325"/>
    </row>
    <row r="1326" spans="1:38" s="171" customFormat="1" ht="15">
      <c r="A1326" s="171" t="s">
        <v>535</v>
      </c>
      <c r="B1326" s="171" t="s">
        <v>313</v>
      </c>
      <c r="C1326" s="171">
        <v>0</v>
      </c>
      <c r="D1326" s="171">
        <v>0</v>
      </c>
      <c r="E1326" s="171">
        <v>672</v>
      </c>
      <c r="F1326" s="171">
        <v>663.5</v>
      </c>
      <c r="G1326" s="171">
        <v>654.79999999999995</v>
      </c>
      <c r="H1326" s="171">
        <v>676.7</v>
      </c>
      <c r="I1326" s="171">
        <v>659.7</v>
      </c>
      <c r="J1326" s="171">
        <v>690.4</v>
      </c>
      <c r="K1326" s="171">
        <v>714.5</v>
      </c>
      <c r="L1326" s="171">
        <v>698</v>
      </c>
      <c r="M1326" s="171">
        <v>692</v>
      </c>
      <c r="N1326" s="171">
        <v>698.6</v>
      </c>
      <c r="O1326" s="171">
        <v>644.4</v>
      </c>
      <c r="P1326" s="171">
        <v>660</v>
      </c>
      <c r="Q1326" s="171">
        <v>717.5</v>
      </c>
      <c r="R1326" s="171">
        <v>883.2</v>
      </c>
      <c r="S1326" s="171">
        <v>853.2</v>
      </c>
      <c r="T1326" s="171">
        <v>824.6</v>
      </c>
      <c r="U1326" s="171">
        <v>747.7</v>
      </c>
      <c r="V1326" s="171">
        <v>771.3</v>
      </c>
      <c r="W1326" s="171">
        <v>781</v>
      </c>
      <c r="X1326" s="171">
        <v>763.1</v>
      </c>
      <c r="Y1326" s="171">
        <v>819.3</v>
      </c>
      <c r="Z1326" s="171">
        <v>834</v>
      </c>
      <c r="AA1326" s="171">
        <v>841.9</v>
      </c>
      <c r="AB1326" s="171">
        <v>942.5</v>
      </c>
      <c r="AC1326" s="171">
        <v>1102.4000000000001</v>
      </c>
      <c r="AD1326" s="171">
        <v>1106.3</v>
      </c>
      <c r="AE1326" s="171">
        <v>1101.0999999999999</v>
      </c>
      <c r="AF1326" s="171" t="s">
        <v>310</v>
      </c>
      <c r="AG1326" s="171" t="s">
        <v>310</v>
      </c>
      <c r="AL1326"/>
    </row>
    <row r="1327" spans="1:38" s="171" customFormat="1" ht="15">
      <c r="A1327" s="171" t="s">
        <v>535</v>
      </c>
      <c r="B1327" s="171" t="s">
        <v>28</v>
      </c>
      <c r="C1327" s="171">
        <v>0</v>
      </c>
      <c r="D1327" s="171">
        <v>0</v>
      </c>
      <c r="E1327" s="171">
        <v>0</v>
      </c>
      <c r="F1327" s="171">
        <v>0</v>
      </c>
      <c r="G1327" s="171">
        <v>0</v>
      </c>
      <c r="H1327" s="171">
        <v>0</v>
      </c>
      <c r="I1327" s="171">
        <v>0</v>
      </c>
      <c r="J1327" s="171">
        <v>0</v>
      </c>
      <c r="K1327" s="171">
        <v>0</v>
      </c>
      <c r="L1327" s="171">
        <v>0</v>
      </c>
      <c r="M1327" s="171">
        <v>0</v>
      </c>
      <c r="N1327" s="171">
        <v>0</v>
      </c>
      <c r="O1327" s="171">
        <v>0</v>
      </c>
      <c r="P1327" s="171">
        <v>0</v>
      </c>
      <c r="Q1327" s="171">
        <v>0</v>
      </c>
      <c r="R1327" s="171">
        <v>0</v>
      </c>
      <c r="S1327" s="171">
        <v>0</v>
      </c>
      <c r="T1327" s="171">
        <v>0</v>
      </c>
      <c r="U1327" s="171">
        <v>0</v>
      </c>
      <c r="V1327" s="171">
        <v>0</v>
      </c>
      <c r="W1327" s="171">
        <v>0</v>
      </c>
      <c r="X1327" s="171">
        <v>0</v>
      </c>
      <c r="Y1327" s="171">
        <v>0</v>
      </c>
      <c r="Z1327" s="171">
        <v>0</v>
      </c>
      <c r="AA1327" s="171">
        <v>0</v>
      </c>
      <c r="AB1327" s="171">
        <v>0</v>
      </c>
      <c r="AC1327" s="171">
        <v>0</v>
      </c>
      <c r="AD1327" s="171">
        <v>0</v>
      </c>
      <c r="AE1327" s="171">
        <v>0</v>
      </c>
      <c r="AF1327" s="171" t="s">
        <v>310</v>
      </c>
      <c r="AG1327" s="171" t="s">
        <v>310</v>
      </c>
      <c r="AL1327"/>
    </row>
    <row r="1328" spans="1:38" s="171" customFormat="1" ht="15">
      <c r="A1328" s="171" t="s">
        <v>535</v>
      </c>
      <c r="B1328" s="171" t="s">
        <v>316</v>
      </c>
      <c r="C1328" s="171">
        <v>0</v>
      </c>
      <c r="D1328" s="171">
        <v>0</v>
      </c>
      <c r="E1328" s="171">
        <v>0</v>
      </c>
      <c r="F1328" s="171">
        <v>0</v>
      </c>
      <c r="G1328" s="171">
        <v>0</v>
      </c>
      <c r="H1328" s="171">
        <v>0</v>
      </c>
      <c r="I1328" s="171">
        <v>0</v>
      </c>
      <c r="J1328" s="171">
        <v>0</v>
      </c>
      <c r="K1328" s="171">
        <v>0</v>
      </c>
      <c r="L1328" s="171">
        <v>0</v>
      </c>
      <c r="M1328" s="171">
        <v>0</v>
      </c>
      <c r="N1328" s="171">
        <v>0</v>
      </c>
      <c r="O1328" s="171">
        <v>0</v>
      </c>
      <c r="P1328" s="171">
        <v>0</v>
      </c>
      <c r="Q1328" s="171">
        <v>0</v>
      </c>
      <c r="R1328" s="171">
        <v>0</v>
      </c>
      <c r="S1328" s="171">
        <v>0</v>
      </c>
      <c r="T1328" s="171">
        <v>0</v>
      </c>
      <c r="U1328" s="171">
        <v>0</v>
      </c>
      <c r="V1328" s="171">
        <v>0</v>
      </c>
      <c r="W1328" s="171">
        <v>0</v>
      </c>
      <c r="X1328" s="171">
        <v>0</v>
      </c>
      <c r="Y1328" s="171">
        <v>0</v>
      </c>
      <c r="Z1328" s="171">
        <v>0</v>
      </c>
      <c r="AA1328" s="171">
        <v>0</v>
      </c>
      <c r="AB1328" s="171">
        <v>0</v>
      </c>
      <c r="AC1328" s="171">
        <v>0</v>
      </c>
      <c r="AD1328" s="171">
        <v>0</v>
      </c>
      <c r="AE1328" s="171">
        <v>0</v>
      </c>
      <c r="AF1328" s="171" t="s">
        <v>310</v>
      </c>
      <c r="AG1328" s="171" t="s">
        <v>310</v>
      </c>
      <c r="AL1328"/>
    </row>
    <row r="1329" spans="1:38" s="171" customFormat="1" ht="15">
      <c r="A1329" s="171" t="s">
        <v>535</v>
      </c>
      <c r="B1329" s="171" t="s">
        <v>318</v>
      </c>
      <c r="C1329" s="171">
        <v>0</v>
      </c>
      <c r="D1329" s="171">
        <v>0</v>
      </c>
      <c r="E1329" s="171">
        <v>0</v>
      </c>
      <c r="F1329" s="171">
        <v>0</v>
      </c>
      <c r="G1329" s="171">
        <v>0</v>
      </c>
      <c r="H1329" s="171">
        <v>0</v>
      </c>
      <c r="I1329" s="171">
        <v>0</v>
      </c>
      <c r="J1329" s="171">
        <v>0</v>
      </c>
      <c r="K1329" s="171">
        <v>0</v>
      </c>
      <c r="L1329" s="171">
        <v>0</v>
      </c>
      <c r="M1329" s="171">
        <v>0</v>
      </c>
      <c r="N1329" s="171">
        <v>0</v>
      </c>
      <c r="O1329" s="171">
        <v>0</v>
      </c>
      <c r="P1329" s="171">
        <v>0</v>
      </c>
      <c r="Q1329" s="171">
        <v>0</v>
      </c>
      <c r="R1329" s="171">
        <v>0</v>
      </c>
      <c r="S1329" s="171">
        <v>0</v>
      </c>
      <c r="T1329" s="171">
        <v>0</v>
      </c>
      <c r="U1329" s="171">
        <v>0</v>
      </c>
      <c r="V1329" s="171">
        <v>0</v>
      </c>
      <c r="W1329" s="171">
        <v>0</v>
      </c>
      <c r="X1329" s="171">
        <v>0</v>
      </c>
      <c r="Y1329" s="171">
        <v>0</v>
      </c>
      <c r="Z1329" s="171">
        <v>0</v>
      </c>
      <c r="AA1329" s="171">
        <v>0</v>
      </c>
      <c r="AB1329" s="171">
        <v>0</v>
      </c>
      <c r="AC1329" s="171">
        <v>0</v>
      </c>
      <c r="AD1329" s="171">
        <v>0</v>
      </c>
      <c r="AE1329" s="171">
        <v>0</v>
      </c>
      <c r="AF1329" s="171" t="s">
        <v>310</v>
      </c>
      <c r="AG1329" s="171" t="s">
        <v>310</v>
      </c>
      <c r="AL1329"/>
    </row>
    <row r="1330" spans="1:38" s="171" customFormat="1" ht="15">
      <c r="A1330" s="171" t="s">
        <v>536</v>
      </c>
      <c r="B1330" s="171" t="s">
        <v>309</v>
      </c>
      <c r="C1330" s="171">
        <v>871.6</v>
      </c>
      <c r="D1330" s="171">
        <v>872.3</v>
      </c>
      <c r="E1330" s="171">
        <v>896</v>
      </c>
      <c r="F1330" s="171">
        <v>895.7</v>
      </c>
      <c r="G1330" s="171">
        <v>894.8</v>
      </c>
      <c r="H1330" s="171">
        <v>888.2</v>
      </c>
      <c r="I1330" s="171">
        <v>886.5</v>
      </c>
      <c r="J1330" s="171">
        <v>889.1</v>
      </c>
      <c r="K1330" s="171">
        <v>889.8</v>
      </c>
      <c r="L1330" s="171">
        <v>894.1</v>
      </c>
      <c r="M1330" s="171">
        <v>894.7</v>
      </c>
      <c r="N1330" s="171">
        <v>899.7</v>
      </c>
      <c r="O1330" s="171">
        <v>903.7</v>
      </c>
      <c r="P1330" s="171">
        <v>905.4</v>
      </c>
      <c r="Q1330" s="171">
        <v>966.8</v>
      </c>
      <c r="R1330" s="171">
        <v>1032</v>
      </c>
      <c r="S1330" s="171">
        <v>1069.4000000000001</v>
      </c>
      <c r="T1330" s="171">
        <v>851</v>
      </c>
      <c r="U1330" s="171">
        <v>836.9</v>
      </c>
      <c r="V1330" s="171">
        <v>807.7</v>
      </c>
      <c r="W1330" s="171">
        <v>866.5</v>
      </c>
      <c r="X1330" s="171">
        <v>865.4</v>
      </c>
      <c r="Y1330" s="171">
        <v>868.4</v>
      </c>
      <c r="Z1330" s="171">
        <v>880.2</v>
      </c>
      <c r="AA1330" s="171">
        <v>893.8</v>
      </c>
      <c r="AB1330" s="171">
        <v>789.7</v>
      </c>
      <c r="AC1330" s="171">
        <v>937</v>
      </c>
      <c r="AD1330" s="171">
        <v>904</v>
      </c>
      <c r="AE1330" s="171">
        <v>817.2</v>
      </c>
      <c r="AF1330" s="171" t="s">
        <v>310</v>
      </c>
      <c r="AG1330" s="171" t="s">
        <v>310</v>
      </c>
      <c r="AL1330"/>
    </row>
    <row r="1331" spans="1:38" s="171" customFormat="1" ht="15">
      <c r="A1331" s="171" t="s">
        <v>536</v>
      </c>
      <c r="B1331" s="171" t="s">
        <v>311</v>
      </c>
      <c r="C1331" s="171">
        <v>0</v>
      </c>
      <c r="D1331" s="171">
        <v>0</v>
      </c>
      <c r="E1331" s="171">
        <v>0</v>
      </c>
      <c r="F1331" s="171">
        <v>0</v>
      </c>
      <c r="G1331" s="171">
        <v>0</v>
      </c>
      <c r="H1331" s="171">
        <v>0</v>
      </c>
      <c r="I1331" s="171">
        <v>0</v>
      </c>
      <c r="J1331" s="171">
        <v>0</v>
      </c>
      <c r="K1331" s="171">
        <v>0</v>
      </c>
      <c r="L1331" s="171">
        <v>0</v>
      </c>
      <c r="M1331" s="171">
        <v>0</v>
      </c>
      <c r="N1331" s="171">
        <v>0</v>
      </c>
      <c r="O1331" s="171">
        <v>0</v>
      </c>
      <c r="P1331" s="171">
        <v>0</v>
      </c>
      <c r="Q1331" s="171">
        <v>0</v>
      </c>
      <c r="R1331" s="171">
        <v>0</v>
      </c>
      <c r="S1331" s="171">
        <v>0</v>
      </c>
      <c r="T1331" s="171">
        <v>0</v>
      </c>
      <c r="U1331" s="171">
        <v>0</v>
      </c>
      <c r="V1331" s="171">
        <v>0</v>
      </c>
      <c r="W1331" s="171">
        <v>0</v>
      </c>
      <c r="X1331" s="171">
        <v>0</v>
      </c>
      <c r="Y1331" s="171">
        <v>0</v>
      </c>
      <c r="Z1331" s="171">
        <v>0</v>
      </c>
      <c r="AA1331" s="171">
        <v>0</v>
      </c>
      <c r="AB1331" s="171">
        <v>0</v>
      </c>
      <c r="AC1331" s="171">
        <v>0</v>
      </c>
      <c r="AD1331" s="171">
        <v>0</v>
      </c>
      <c r="AE1331" s="171">
        <v>0</v>
      </c>
      <c r="AF1331" s="171" t="s">
        <v>310</v>
      </c>
      <c r="AG1331" s="171" t="s">
        <v>310</v>
      </c>
      <c r="AL1331"/>
    </row>
    <row r="1332" spans="1:38" s="171" customFormat="1" ht="15">
      <c r="A1332" s="171" t="s">
        <v>536</v>
      </c>
      <c r="B1332" s="171" t="s">
        <v>313</v>
      </c>
      <c r="C1332" s="171">
        <v>871.6</v>
      </c>
      <c r="D1332" s="171">
        <v>872.3</v>
      </c>
      <c r="E1332" s="171">
        <v>896</v>
      </c>
      <c r="F1332" s="171">
        <v>895.7</v>
      </c>
      <c r="G1332" s="171">
        <v>894.8</v>
      </c>
      <c r="H1332" s="171">
        <v>888.2</v>
      </c>
      <c r="I1332" s="171">
        <v>886.5</v>
      </c>
      <c r="J1332" s="171">
        <v>889.1</v>
      </c>
      <c r="K1332" s="171">
        <v>889.8</v>
      </c>
      <c r="L1332" s="171">
        <v>894.1</v>
      </c>
      <c r="M1332" s="171">
        <v>894.7</v>
      </c>
      <c r="N1332" s="171">
        <v>899.7</v>
      </c>
      <c r="O1332" s="171">
        <v>903.7</v>
      </c>
      <c r="P1332" s="171">
        <v>905.4</v>
      </c>
      <c r="Q1332" s="171">
        <v>966.8</v>
      </c>
      <c r="R1332" s="171">
        <v>1032</v>
      </c>
      <c r="S1332" s="171">
        <v>1076</v>
      </c>
      <c r="T1332" s="171">
        <v>855.3</v>
      </c>
      <c r="U1332" s="171">
        <v>841.2</v>
      </c>
      <c r="V1332" s="171">
        <v>811.6</v>
      </c>
      <c r="W1332" s="171">
        <v>870.3</v>
      </c>
      <c r="X1332" s="171">
        <v>869.2</v>
      </c>
      <c r="Y1332" s="171">
        <v>872.1</v>
      </c>
      <c r="Z1332" s="171">
        <v>883.8</v>
      </c>
      <c r="AA1332" s="171">
        <v>897.4</v>
      </c>
      <c r="AB1332" s="171">
        <v>795.5</v>
      </c>
      <c r="AC1332" s="171">
        <v>947.1</v>
      </c>
      <c r="AD1332" s="171">
        <v>934.7</v>
      </c>
      <c r="AE1332" s="171">
        <v>844.8</v>
      </c>
      <c r="AF1332" s="171" t="s">
        <v>310</v>
      </c>
      <c r="AG1332" s="171" t="s">
        <v>310</v>
      </c>
      <c r="AL1332"/>
    </row>
    <row r="1333" spans="1:38" s="171" customFormat="1" ht="15">
      <c r="A1333" s="171" t="s">
        <v>536</v>
      </c>
      <c r="B1333" s="171" t="s">
        <v>28</v>
      </c>
      <c r="C1333" s="171">
        <v>0</v>
      </c>
      <c r="D1333" s="171">
        <v>0</v>
      </c>
      <c r="E1333" s="171">
        <v>0</v>
      </c>
      <c r="F1333" s="171">
        <v>0</v>
      </c>
      <c r="G1333" s="171">
        <v>0</v>
      </c>
      <c r="H1333" s="171">
        <v>0</v>
      </c>
      <c r="I1333" s="171">
        <v>0</v>
      </c>
      <c r="J1333" s="171">
        <v>0</v>
      </c>
      <c r="K1333" s="171">
        <v>0</v>
      </c>
      <c r="L1333" s="171">
        <v>0</v>
      </c>
      <c r="M1333" s="171">
        <v>0</v>
      </c>
      <c r="N1333" s="171">
        <v>0</v>
      </c>
      <c r="O1333" s="171">
        <v>0</v>
      </c>
      <c r="P1333" s="171">
        <v>0</v>
      </c>
      <c r="Q1333" s="171">
        <v>0</v>
      </c>
      <c r="R1333" s="171">
        <v>0</v>
      </c>
      <c r="S1333" s="171">
        <v>0</v>
      </c>
      <c r="T1333" s="171">
        <v>0</v>
      </c>
      <c r="U1333" s="171">
        <v>0</v>
      </c>
      <c r="V1333" s="171">
        <v>0</v>
      </c>
      <c r="W1333" s="171">
        <v>0</v>
      </c>
      <c r="X1333" s="171">
        <v>0</v>
      </c>
      <c r="Y1333" s="171">
        <v>0</v>
      </c>
      <c r="Z1333" s="171">
        <v>0</v>
      </c>
      <c r="AA1333" s="171">
        <v>0</v>
      </c>
      <c r="AB1333" s="171">
        <v>0</v>
      </c>
      <c r="AC1333" s="171">
        <v>0</v>
      </c>
      <c r="AD1333" s="171">
        <v>0</v>
      </c>
      <c r="AE1333" s="171">
        <v>0</v>
      </c>
      <c r="AF1333" s="171" t="s">
        <v>310</v>
      </c>
      <c r="AG1333" s="171" t="s">
        <v>310</v>
      </c>
      <c r="AL1333"/>
    </row>
    <row r="1334" spans="1:38" s="171" customFormat="1" ht="15">
      <c r="A1334" s="171" t="s">
        <v>536</v>
      </c>
      <c r="B1334" s="171" t="s">
        <v>316</v>
      </c>
      <c r="C1334" s="171">
        <v>0</v>
      </c>
      <c r="D1334" s="171">
        <v>0</v>
      </c>
      <c r="E1334" s="171">
        <v>0</v>
      </c>
      <c r="F1334" s="171">
        <v>0</v>
      </c>
      <c r="G1334" s="171">
        <v>0</v>
      </c>
      <c r="H1334" s="171">
        <v>0</v>
      </c>
      <c r="I1334" s="171">
        <v>0</v>
      </c>
      <c r="J1334" s="171">
        <v>0</v>
      </c>
      <c r="K1334" s="171">
        <v>0</v>
      </c>
      <c r="L1334" s="171">
        <v>0</v>
      </c>
      <c r="M1334" s="171">
        <v>0</v>
      </c>
      <c r="N1334" s="171">
        <v>0</v>
      </c>
      <c r="O1334" s="171">
        <v>0</v>
      </c>
      <c r="P1334" s="171">
        <v>0</v>
      </c>
      <c r="Q1334" s="171">
        <v>0</v>
      </c>
      <c r="R1334" s="171">
        <v>0</v>
      </c>
      <c r="S1334" s="171">
        <v>0</v>
      </c>
      <c r="T1334" s="171">
        <v>0</v>
      </c>
      <c r="U1334" s="171">
        <v>0</v>
      </c>
      <c r="V1334" s="171">
        <v>0</v>
      </c>
      <c r="W1334" s="171">
        <v>0</v>
      </c>
      <c r="X1334" s="171">
        <v>0</v>
      </c>
      <c r="Y1334" s="171">
        <v>0</v>
      </c>
      <c r="Z1334" s="171">
        <v>0</v>
      </c>
      <c r="AA1334" s="171">
        <v>0</v>
      </c>
      <c r="AB1334" s="171">
        <v>0</v>
      </c>
      <c r="AC1334" s="171">
        <v>0</v>
      </c>
      <c r="AD1334" s="171">
        <v>0</v>
      </c>
      <c r="AE1334" s="171">
        <v>0</v>
      </c>
      <c r="AF1334" s="171" t="s">
        <v>310</v>
      </c>
      <c r="AG1334" s="171" t="s">
        <v>310</v>
      </c>
      <c r="AL1334"/>
    </row>
    <row r="1335" spans="1:38" s="171" customFormat="1" ht="15">
      <c r="A1335" s="171" t="s">
        <v>536</v>
      </c>
      <c r="B1335" s="171" t="s">
        <v>318</v>
      </c>
      <c r="C1335" s="171">
        <v>0</v>
      </c>
      <c r="D1335" s="171">
        <v>0</v>
      </c>
      <c r="E1335" s="171">
        <v>0</v>
      </c>
      <c r="F1335" s="171">
        <v>0</v>
      </c>
      <c r="G1335" s="171">
        <v>0</v>
      </c>
      <c r="H1335" s="171">
        <v>0</v>
      </c>
      <c r="I1335" s="171">
        <v>0</v>
      </c>
      <c r="J1335" s="171">
        <v>0</v>
      </c>
      <c r="K1335" s="171">
        <v>0</v>
      </c>
      <c r="L1335" s="171">
        <v>0</v>
      </c>
      <c r="M1335" s="171">
        <v>0</v>
      </c>
      <c r="N1335" s="171">
        <v>0</v>
      </c>
      <c r="O1335" s="171">
        <v>0</v>
      </c>
      <c r="P1335" s="171">
        <v>0</v>
      </c>
      <c r="Q1335" s="171">
        <v>0</v>
      </c>
      <c r="R1335" s="171">
        <v>0</v>
      </c>
      <c r="S1335" s="171">
        <v>0</v>
      </c>
      <c r="T1335" s="171">
        <v>0</v>
      </c>
      <c r="U1335" s="171">
        <v>0</v>
      </c>
      <c r="V1335" s="171">
        <v>0</v>
      </c>
      <c r="W1335" s="171">
        <v>0</v>
      </c>
      <c r="X1335" s="171">
        <v>0</v>
      </c>
      <c r="Y1335" s="171">
        <v>0</v>
      </c>
      <c r="Z1335" s="171">
        <v>0</v>
      </c>
      <c r="AA1335" s="171">
        <v>0</v>
      </c>
      <c r="AB1335" s="171">
        <v>0</v>
      </c>
      <c r="AC1335" s="171">
        <v>0</v>
      </c>
      <c r="AD1335" s="171">
        <v>0</v>
      </c>
      <c r="AE1335" s="171">
        <v>0</v>
      </c>
      <c r="AF1335" s="171" t="s">
        <v>310</v>
      </c>
      <c r="AG1335" s="171" t="s">
        <v>310</v>
      </c>
      <c r="AL1335"/>
    </row>
    <row r="1336" spans="1:38" s="171" customFormat="1" ht="15">
      <c r="A1336" s="171" t="s">
        <v>537</v>
      </c>
      <c r="B1336" s="171" t="s">
        <v>309</v>
      </c>
      <c r="C1336" s="171">
        <v>846.2</v>
      </c>
      <c r="D1336" s="171">
        <v>917.4</v>
      </c>
      <c r="E1336" s="171">
        <v>815.6</v>
      </c>
      <c r="F1336" s="171">
        <v>811.3</v>
      </c>
      <c r="G1336" s="171">
        <v>810.7</v>
      </c>
      <c r="H1336" s="171">
        <v>810.7</v>
      </c>
      <c r="I1336" s="171">
        <v>809</v>
      </c>
      <c r="J1336" s="171">
        <v>811.3</v>
      </c>
      <c r="K1336" s="171">
        <v>812</v>
      </c>
      <c r="L1336" s="171">
        <v>814.3</v>
      </c>
      <c r="M1336" s="171">
        <v>814.7</v>
      </c>
      <c r="N1336" s="171">
        <v>815</v>
      </c>
      <c r="O1336" s="171">
        <v>818.7</v>
      </c>
      <c r="P1336" s="171">
        <v>818.7</v>
      </c>
      <c r="Q1336" s="171">
        <v>879.7</v>
      </c>
      <c r="R1336" s="171">
        <v>949</v>
      </c>
      <c r="S1336" s="171">
        <v>837.3</v>
      </c>
      <c r="T1336" s="171">
        <v>819.7</v>
      </c>
      <c r="U1336" s="171">
        <v>777</v>
      </c>
      <c r="V1336" s="171">
        <v>741</v>
      </c>
      <c r="W1336" s="171">
        <v>697.3</v>
      </c>
      <c r="X1336" s="171">
        <v>699.2</v>
      </c>
      <c r="Y1336" s="171">
        <v>647.29999999999995</v>
      </c>
      <c r="Z1336" s="171">
        <v>673.7</v>
      </c>
      <c r="AA1336" s="171">
        <v>715</v>
      </c>
      <c r="AB1336" s="171">
        <v>744.1</v>
      </c>
      <c r="AC1336" s="171">
        <v>877.9</v>
      </c>
      <c r="AD1336" s="171">
        <v>851.5</v>
      </c>
      <c r="AE1336" s="171">
        <v>763.2</v>
      </c>
      <c r="AF1336" s="171" t="s">
        <v>310</v>
      </c>
      <c r="AG1336" s="171" t="s">
        <v>310</v>
      </c>
      <c r="AL1336"/>
    </row>
    <row r="1337" spans="1:38" s="171" customFormat="1" ht="15">
      <c r="A1337" s="171" t="s">
        <v>537</v>
      </c>
      <c r="B1337" s="171" t="s">
        <v>311</v>
      </c>
      <c r="C1337" s="171">
        <v>0</v>
      </c>
      <c r="D1337" s="171">
        <v>0</v>
      </c>
      <c r="E1337" s="171">
        <v>0</v>
      </c>
      <c r="F1337" s="171">
        <v>0</v>
      </c>
      <c r="G1337" s="171">
        <v>0</v>
      </c>
      <c r="H1337" s="171">
        <v>0</v>
      </c>
      <c r="I1337" s="171">
        <v>0</v>
      </c>
      <c r="J1337" s="171">
        <v>0</v>
      </c>
      <c r="K1337" s="171">
        <v>0</v>
      </c>
      <c r="L1337" s="171">
        <v>0</v>
      </c>
      <c r="M1337" s="171">
        <v>0</v>
      </c>
      <c r="N1337" s="171">
        <v>0</v>
      </c>
      <c r="O1337" s="171">
        <v>0</v>
      </c>
      <c r="P1337" s="171">
        <v>0</v>
      </c>
      <c r="Q1337" s="171">
        <v>0</v>
      </c>
      <c r="R1337" s="171">
        <v>0</v>
      </c>
      <c r="S1337" s="171">
        <v>0</v>
      </c>
      <c r="T1337" s="171">
        <v>0</v>
      </c>
      <c r="U1337" s="171">
        <v>0</v>
      </c>
      <c r="V1337" s="171">
        <v>0</v>
      </c>
      <c r="W1337" s="171">
        <v>0</v>
      </c>
      <c r="X1337" s="171">
        <v>0</v>
      </c>
      <c r="Y1337" s="171">
        <v>0</v>
      </c>
      <c r="Z1337" s="171">
        <v>0</v>
      </c>
      <c r="AA1337" s="171">
        <v>0</v>
      </c>
      <c r="AB1337" s="171">
        <v>0</v>
      </c>
      <c r="AC1337" s="171">
        <v>0</v>
      </c>
      <c r="AD1337" s="171">
        <v>0</v>
      </c>
      <c r="AE1337" s="171">
        <v>0</v>
      </c>
      <c r="AF1337" s="171" t="s">
        <v>310</v>
      </c>
      <c r="AG1337" s="171" t="s">
        <v>310</v>
      </c>
      <c r="AL1337"/>
    </row>
    <row r="1338" spans="1:38" s="171" customFormat="1" ht="15">
      <c r="A1338" s="171" t="s">
        <v>537</v>
      </c>
      <c r="B1338" s="171" t="s">
        <v>313</v>
      </c>
      <c r="C1338" s="171">
        <v>846.2</v>
      </c>
      <c r="D1338" s="171">
        <v>917.4</v>
      </c>
      <c r="E1338" s="171">
        <v>815.6</v>
      </c>
      <c r="F1338" s="171">
        <v>811.3</v>
      </c>
      <c r="G1338" s="171">
        <v>810.7</v>
      </c>
      <c r="H1338" s="171">
        <v>810.7</v>
      </c>
      <c r="I1338" s="171">
        <v>809</v>
      </c>
      <c r="J1338" s="171">
        <v>811.3</v>
      </c>
      <c r="K1338" s="171">
        <v>812</v>
      </c>
      <c r="L1338" s="171">
        <v>814.3</v>
      </c>
      <c r="M1338" s="171">
        <v>814.7</v>
      </c>
      <c r="N1338" s="171">
        <v>815</v>
      </c>
      <c r="O1338" s="171">
        <v>818.7</v>
      </c>
      <c r="P1338" s="171">
        <v>818.7</v>
      </c>
      <c r="Q1338" s="171">
        <v>879.7</v>
      </c>
      <c r="R1338" s="171">
        <v>949</v>
      </c>
      <c r="S1338" s="171">
        <v>837.3</v>
      </c>
      <c r="T1338" s="171">
        <v>819.7</v>
      </c>
      <c r="U1338" s="171">
        <v>777</v>
      </c>
      <c r="V1338" s="171">
        <v>741</v>
      </c>
      <c r="W1338" s="171">
        <v>712.4</v>
      </c>
      <c r="X1338" s="171">
        <v>714.2</v>
      </c>
      <c r="Y1338" s="171">
        <v>660</v>
      </c>
      <c r="Z1338" s="171">
        <v>687.4</v>
      </c>
      <c r="AA1338" s="171">
        <v>730.1</v>
      </c>
      <c r="AB1338" s="171">
        <v>759</v>
      </c>
      <c r="AC1338" s="171">
        <v>896.4</v>
      </c>
      <c r="AD1338" s="171">
        <v>869.4</v>
      </c>
      <c r="AE1338" s="171">
        <v>868.5</v>
      </c>
      <c r="AF1338" s="171" t="s">
        <v>310</v>
      </c>
      <c r="AG1338" s="171" t="s">
        <v>310</v>
      </c>
      <c r="AL1338"/>
    </row>
    <row r="1339" spans="1:38" s="171" customFormat="1" ht="15">
      <c r="A1339" s="171" t="s">
        <v>537</v>
      </c>
      <c r="B1339" s="171" t="s">
        <v>28</v>
      </c>
      <c r="C1339" s="171">
        <v>0</v>
      </c>
      <c r="D1339" s="171">
        <v>0</v>
      </c>
      <c r="E1339" s="171">
        <v>0</v>
      </c>
      <c r="F1339" s="171">
        <v>0</v>
      </c>
      <c r="G1339" s="171">
        <v>0</v>
      </c>
      <c r="H1339" s="171">
        <v>0</v>
      </c>
      <c r="I1339" s="171">
        <v>0</v>
      </c>
      <c r="J1339" s="171">
        <v>0</v>
      </c>
      <c r="K1339" s="171">
        <v>0</v>
      </c>
      <c r="L1339" s="171">
        <v>0</v>
      </c>
      <c r="M1339" s="171">
        <v>0</v>
      </c>
      <c r="N1339" s="171">
        <v>0</v>
      </c>
      <c r="O1339" s="171">
        <v>0</v>
      </c>
      <c r="P1339" s="171">
        <v>0</v>
      </c>
      <c r="Q1339" s="171">
        <v>0</v>
      </c>
      <c r="R1339" s="171">
        <v>0</v>
      </c>
      <c r="S1339" s="171">
        <v>0</v>
      </c>
      <c r="T1339" s="171">
        <v>0</v>
      </c>
      <c r="U1339" s="171">
        <v>0</v>
      </c>
      <c r="V1339" s="171">
        <v>0</v>
      </c>
      <c r="W1339" s="171">
        <v>0</v>
      </c>
      <c r="X1339" s="171">
        <v>0</v>
      </c>
      <c r="Y1339" s="171">
        <v>0</v>
      </c>
      <c r="Z1339" s="171">
        <v>0</v>
      </c>
      <c r="AA1339" s="171">
        <v>0</v>
      </c>
      <c r="AB1339" s="171">
        <v>0</v>
      </c>
      <c r="AC1339" s="171">
        <v>0</v>
      </c>
      <c r="AD1339" s="171">
        <v>0</v>
      </c>
      <c r="AE1339" s="171">
        <v>0</v>
      </c>
      <c r="AF1339" s="171" t="s">
        <v>310</v>
      </c>
      <c r="AG1339" s="171" t="s">
        <v>310</v>
      </c>
      <c r="AL1339"/>
    </row>
    <row r="1340" spans="1:38" s="171" customFormat="1" ht="15">
      <c r="A1340" s="171" t="s">
        <v>537</v>
      </c>
      <c r="B1340" s="171" t="s">
        <v>316</v>
      </c>
      <c r="C1340" s="171">
        <v>0</v>
      </c>
      <c r="D1340" s="171">
        <v>0</v>
      </c>
      <c r="E1340" s="171">
        <v>0</v>
      </c>
      <c r="F1340" s="171">
        <v>0</v>
      </c>
      <c r="G1340" s="171">
        <v>0</v>
      </c>
      <c r="H1340" s="171">
        <v>0</v>
      </c>
      <c r="I1340" s="171">
        <v>0</v>
      </c>
      <c r="J1340" s="171">
        <v>0</v>
      </c>
      <c r="K1340" s="171">
        <v>0</v>
      </c>
      <c r="L1340" s="171">
        <v>0</v>
      </c>
      <c r="M1340" s="171">
        <v>0</v>
      </c>
      <c r="N1340" s="171">
        <v>0</v>
      </c>
      <c r="O1340" s="171">
        <v>0</v>
      </c>
      <c r="P1340" s="171">
        <v>0</v>
      </c>
      <c r="Q1340" s="171">
        <v>0</v>
      </c>
      <c r="R1340" s="171">
        <v>0</v>
      </c>
      <c r="S1340" s="171">
        <v>0</v>
      </c>
      <c r="T1340" s="171">
        <v>0</v>
      </c>
      <c r="U1340" s="171">
        <v>0</v>
      </c>
      <c r="V1340" s="171">
        <v>0</v>
      </c>
      <c r="W1340" s="171">
        <v>0</v>
      </c>
      <c r="X1340" s="171">
        <v>0</v>
      </c>
      <c r="Y1340" s="171">
        <v>0</v>
      </c>
      <c r="Z1340" s="171">
        <v>0</v>
      </c>
      <c r="AA1340" s="171">
        <v>0</v>
      </c>
      <c r="AB1340" s="171">
        <v>0</v>
      </c>
      <c r="AC1340" s="171">
        <v>0</v>
      </c>
      <c r="AD1340" s="171">
        <v>0</v>
      </c>
      <c r="AE1340" s="171">
        <v>0</v>
      </c>
      <c r="AF1340" s="171" t="s">
        <v>310</v>
      </c>
      <c r="AG1340" s="171" t="s">
        <v>310</v>
      </c>
      <c r="AL1340"/>
    </row>
    <row r="1341" spans="1:38" s="171" customFormat="1" ht="15">
      <c r="A1341" s="171" t="s">
        <v>537</v>
      </c>
      <c r="B1341" s="171" t="s">
        <v>318</v>
      </c>
      <c r="C1341" s="171">
        <v>0</v>
      </c>
      <c r="D1341" s="171">
        <v>0</v>
      </c>
      <c r="E1341" s="171">
        <v>0</v>
      </c>
      <c r="F1341" s="171">
        <v>0</v>
      </c>
      <c r="G1341" s="171">
        <v>0</v>
      </c>
      <c r="H1341" s="171">
        <v>0</v>
      </c>
      <c r="I1341" s="171">
        <v>0</v>
      </c>
      <c r="J1341" s="171">
        <v>0</v>
      </c>
      <c r="K1341" s="171">
        <v>0</v>
      </c>
      <c r="L1341" s="171">
        <v>0</v>
      </c>
      <c r="M1341" s="171">
        <v>0</v>
      </c>
      <c r="N1341" s="171">
        <v>0</v>
      </c>
      <c r="O1341" s="171">
        <v>0</v>
      </c>
      <c r="P1341" s="171">
        <v>0</v>
      </c>
      <c r="Q1341" s="171">
        <v>0</v>
      </c>
      <c r="R1341" s="171">
        <v>0</v>
      </c>
      <c r="S1341" s="171">
        <v>0</v>
      </c>
      <c r="T1341" s="171">
        <v>0</v>
      </c>
      <c r="U1341" s="171">
        <v>0</v>
      </c>
      <c r="V1341" s="171">
        <v>0</v>
      </c>
      <c r="W1341" s="171">
        <v>0</v>
      </c>
      <c r="X1341" s="171">
        <v>0</v>
      </c>
      <c r="Y1341" s="171">
        <v>0</v>
      </c>
      <c r="Z1341" s="171">
        <v>0</v>
      </c>
      <c r="AA1341" s="171">
        <v>0</v>
      </c>
      <c r="AB1341" s="171">
        <v>0</v>
      </c>
      <c r="AC1341" s="171">
        <v>0</v>
      </c>
      <c r="AD1341" s="171">
        <v>0</v>
      </c>
      <c r="AE1341" s="171">
        <v>0</v>
      </c>
      <c r="AF1341" s="171" t="s">
        <v>310</v>
      </c>
      <c r="AG1341" s="171" t="s">
        <v>310</v>
      </c>
      <c r="AL1341"/>
    </row>
    <row r="1342" spans="1:38" s="171" customFormat="1" ht="15">
      <c r="A1342" s="171" t="s">
        <v>538</v>
      </c>
      <c r="B1342" s="171" t="s">
        <v>309</v>
      </c>
      <c r="C1342" s="171">
        <v>0</v>
      </c>
      <c r="D1342" s="171">
        <v>0</v>
      </c>
      <c r="E1342" s="171">
        <v>913.9</v>
      </c>
      <c r="F1342" s="171">
        <v>913.7</v>
      </c>
      <c r="G1342" s="171">
        <v>912.7</v>
      </c>
      <c r="H1342" s="171">
        <v>881.1</v>
      </c>
      <c r="I1342" s="171">
        <v>880</v>
      </c>
      <c r="J1342" s="171">
        <v>882.7</v>
      </c>
      <c r="K1342" s="171">
        <v>883.4</v>
      </c>
      <c r="L1342" s="171">
        <v>885.1</v>
      </c>
      <c r="M1342" s="171">
        <v>887.1</v>
      </c>
      <c r="N1342" s="171">
        <v>886.2</v>
      </c>
      <c r="O1342" s="171">
        <v>889.6</v>
      </c>
      <c r="P1342" s="171">
        <v>861.2</v>
      </c>
      <c r="Q1342" s="171">
        <v>926.1</v>
      </c>
      <c r="R1342" s="171">
        <v>986.9</v>
      </c>
      <c r="S1342" s="171">
        <v>945.4</v>
      </c>
      <c r="T1342" s="171">
        <v>914.8</v>
      </c>
      <c r="U1342" s="171">
        <v>853.1</v>
      </c>
      <c r="V1342" s="171">
        <v>850.9</v>
      </c>
      <c r="W1342" s="171">
        <v>786.6</v>
      </c>
      <c r="X1342" s="171">
        <v>757</v>
      </c>
      <c r="Y1342" s="171">
        <v>803.2</v>
      </c>
      <c r="Z1342" s="171">
        <v>827.7</v>
      </c>
      <c r="AA1342" s="171">
        <v>828.8</v>
      </c>
      <c r="AB1342" s="171">
        <v>834.9</v>
      </c>
      <c r="AC1342" s="171">
        <v>973.8</v>
      </c>
      <c r="AD1342" s="171">
        <v>970.9</v>
      </c>
      <c r="AE1342" s="171">
        <v>954.5</v>
      </c>
      <c r="AF1342" s="171" t="s">
        <v>310</v>
      </c>
      <c r="AG1342" s="171" t="s">
        <v>310</v>
      </c>
      <c r="AL1342"/>
    </row>
    <row r="1343" spans="1:38" s="171" customFormat="1" ht="15">
      <c r="A1343" s="171" t="s">
        <v>538</v>
      </c>
      <c r="B1343" s="171" t="s">
        <v>311</v>
      </c>
      <c r="C1343" s="171">
        <v>0</v>
      </c>
      <c r="D1343" s="171">
        <v>0</v>
      </c>
      <c r="E1343" s="171">
        <v>0</v>
      </c>
      <c r="F1343" s="171">
        <v>0</v>
      </c>
      <c r="G1343" s="171">
        <v>0</v>
      </c>
      <c r="H1343" s="171">
        <v>0</v>
      </c>
      <c r="I1343" s="171">
        <v>0</v>
      </c>
      <c r="J1343" s="171">
        <v>0</v>
      </c>
      <c r="K1343" s="171">
        <v>0</v>
      </c>
      <c r="L1343" s="171">
        <v>0</v>
      </c>
      <c r="M1343" s="171">
        <v>0</v>
      </c>
      <c r="N1343" s="171">
        <v>0</v>
      </c>
      <c r="O1343" s="171">
        <v>0</v>
      </c>
      <c r="P1343" s="171">
        <v>0</v>
      </c>
      <c r="Q1343" s="171">
        <v>0</v>
      </c>
      <c r="R1343" s="171">
        <v>0</v>
      </c>
      <c r="S1343" s="171">
        <v>0</v>
      </c>
      <c r="T1343" s="171">
        <v>0</v>
      </c>
      <c r="U1343" s="171">
        <v>0</v>
      </c>
      <c r="V1343" s="171">
        <v>0</v>
      </c>
      <c r="W1343" s="171">
        <v>0</v>
      </c>
      <c r="X1343" s="171">
        <v>0</v>
      </c>
      <c r="Y1343" s="171">
        <v>0</v>
      </c>
      <c r="Z1343" s="171">
        <v>0</v>
      </c>
      <c r="AA1343" s="171">
        <v>0</v>
      </c>
      <c r="AB1343" s="171">
        <v>0</v>
      </c>
      <c r="AC1343" s="171">
        <v>0</v>
      </c>
      <c r="AD1343" s="171">
        <v>0</v>
      </c>
      <c r="AE1343" s="171">
        <v>0</v>
      </c>
      <c r="AF1343" s="171" t="s">
        <v>310</v>
      </c>
      <c r="AG1343" s="171" t="s">
        <v>310</v>
      </c>
      <c r="AL1343"/>
    </row>
    <row r="1344" spans="1:38" s="171" customFormat="1" ht="15">
      <c r="A1344" s="171" t="s">
        <v>538</v>
      </c>
      <c r="B1344" s="171" t="s">
        <v>313</v>
      </c>
      <c r="C1344" s="171">
        <v>0</v>
      </c>
      <c r="D1344" s="171">
        <v>0</v>
      </c>
      <c r="E1344" s="171">
        <v>913.9</v>
      </c>
      <c r="F1344" s="171">
        <v>913.7</v>
      </c>
      <c r="G1344" s="171">
        <v>912.7</v>
      </c>
      <c r="H1344" s="171">
        <v>881.1</v>
      </c>
      <c r="I1344" s="171">
        <v>880</v>
      </c>
      <c r="J1344" s="171">
        <v>882.7</v>
      </c>
      <c r="K1344" s="171">
        <v>883.4</v>
      </c>
      <c r="L1344" s="171">
        <v>885.1</v>
      </c>
      <c r="M1344" s="171">
        <v>887.1</v>
      </c>
      <c r="N1344" s="171">
        <v>886.2</v>
      </c>
      <c r="O1344" s="171">
        <v>889.6</v>
      </c>
      <c r="P1344" s="171">
        <v>861.2</v>
      </c>
      <c r="Q1344" s="171">
        <v>926.1</v>
      </c>
      <c r="R1344" s="171">
        <v>986.9</v>
      </c>
      <c r="S1344" s="171">
        <v>945.4</v>
      </c>
      <c r="T1344" s="171">
        <v>914.8</v>
      </c>
      <c r="U1344" s="171">
        <v>853.1</v>
      </c>
      <c r="V1344" s="171">
        <v>850.9</v>
      </c>
      <c r="W1344" s="171">
        <v>786.6</v>
      </c>
      <c r="X1344" s="171">
        <v>757</v>
      </c>
      <c r="Y1344" s="171">
        <v>803.2</v>
      </c>
      <c r="Z1344" s="171">
        <v>827.7</v>
      </c>
      <c r="AA1344" s="171">
        <v>828.8</v>
      </c>
      <c r="AB1344" s="171">
        <v>834.9</v>
      </c>
      <c r="AC1344" s="171">
        <v>976.2</v>
      </c>
      <c r="AD1344" s="171">
        <v>973.2</v>
      </c>
      <c r="AE1344" s="171">
        <v>957</v>
      </c>
      <c r="AF1344" s="171" t="s">
        <v>310</v>
      </c>
      <c r="AG1344" s="171" t="s">
        <v>310</v>
      </c>
      <c r="AL1344"/>
    </row>
    <row r="1345" spans="1:38" s="171" customFormat="1" ht="15">
      <c r="A1345" s="171" t="s">
        <v>538</v>
      </c>
      <c r="B1345" s="171" t="s">
        <v>28</v>
      </c>
      <c r="C1345" s="171">
        <v>0</v>
      </c>
      <c r="D1345" s="171">
        <v>0</v>
      </c>
      <c r="E1345" s="171">
        <v>0</v>
      </c>
      <c r="F1345" s="171">
        <v>0</v>
      </c>
      <c r="G1345" s="171">
        <v>0</v>
      </c>
      <c r="H1345" s="171">
        <v>0</v>
      </c>
      <c r="I1345" s="171">
        <v>0</v>
      </c>
      <c r="J1345" s="171">
        <v>0</v>
      </c>
      <c r="K1345" s="171">
        <v>0</v>
      </c>
      <c r="L1345" s="171">
        <v>0</v>
      </c>
      <c r="M1345" s="171">
        <v>0</v>
      </c>
      <c r="N1345" s="171">
        <v>0</v>
      </c>
      <c r="O1345" s="171">
        <v>0</v>
      </c>
      <c r="P1345" s="171">
        <v>0</v>
      </c>
      <c r="Q1345" s="171">
        <v>0</v>
      </c>
      <c r="R1345" s="171">
        <v>0</v>
      </c>
      <c r="S1345" s="171">
        <v>0</v>
      </c>
      <c r="T1345" s="171">
        <v>0</v>
      </c>
      <c r="U1345" s="171">
        <v>0</v>
      </c>
      <c r="V1345" s="171">
        <v>0</v>
      </c>
      <c r="W1345" s="171">
        <v>0</v>
      </c>
      <c r="X1345" s="171">
        <v>0</v>
      </c>
      <c r="Y1345" s="171">
        <v>0</v>
      </c>
      <c r="Z1345" s="171">
        <v>0</v>
      </c>
      <c r="AA1345" s="171">
        <v>0</v>
      </c>
      <c r="AB1345" s="171">
        <v>0</v>
      </c>
      <c r="AC1345" s="171">
        <v>0</v>
      </c>
      <c r="AD1345" s="171">
        <v>0</v>
      </c>
      <c r="AE1345" s="171">
        <v>0</v>
      </c>
      <c r="AF1345" s="171" t="s">
        <v>310</v>
      </c>
      <c r="AG1345" s="171" t="s">
        <v>310</v>
      </c>
      <c r="AL1345"/>
    </row>
    <row r="1346" spans="1:38" s="171" customFormat="1" ht="15">
      <c r="A1346" s="171" t="s">
        <v>538</v>
      </c>
      <c r="B1346" s="171" t="s">
        <v>316</v>
      </c>
      <c r="C1346" s="171">
        <v>0</v>
      </c>
      <c r="D1346" s="171">
        <v>0</v>
      </c>
      <c r="E1346" s="171">
        <v>0</v>
      </c>
      <c r="F1346" s="171">
        <v>0</v>
      </c>
      <c r="G1346" s="171">
        <v>0</v>
      </c>
      <c r="H1346" s="171">
        <v>0</v>
      </c>
      <c r="I1346" s="171">
        <v>0</v>
      </c>
      <c r="J1346" s="171">
        <v>0</v>
      </c>
      <c r="K1346" s="171">
        <v>0</v>
      </c>
      <c r="L1346" s="171">
        <v>0</v>
      </c>
      <c r="M1346" s="171">
        <v>0</v>
      </c>
      <c r="N1346" s="171">
        <v>0</v>
      </c>
      <c r="O1346" s="171">
        <v>0</v>
      </c>
      <c r="P1346" s="171">
        <v>0</v>
      </c>
      <c r="Q1346" s="171">
        <v>0</v>
      </c>
      <c r="R1346" s="171">
        <v>0</v>
      </c>
      <c r="S1346" s="171">
        <v>0</v>
      </c>
      <c r="T1346" s="171">
        <v>0</v>
      </c>
      <c r="U1346" s="171">
        <v>0</v>
      </c>
      <c r="V1346" s="171">
        <v>0</v>
      </c>
      <c r="W1346" s="171">
        <v>0</v>
      </c>
      <c r="X1346" s="171">
        <v>0</v>
      </c>
      <c r="Y1346" s="171">
        <v>0</v>
      </c>
      <c r="Z1346" s="171">
        <v>0</v>
      </c>
      <c r="AA1346" s="171">
        <v>0</v>
      </c>
      <c r="AB1346" s="171">
        <v>0</v>
      </c>
      <c r="AC1346" s="171">
        <v>0</v>
      </c>
      <c r="AD1346" s="171">
        <v>0</v>
      </c>
      <c r="AE1346" s="171">
        <v>0</v>
      </c>
      <c r="AF1346" s="171" t="s">
        <v>310</v>
      </c>
      <c r="AG1346" s="171" t="s">
        <v>310</v>
      </c>
      <c r="AL1346"/>
    </row>
    <row r="1347" spans="1:38" s="171" customFormat="1" ht="15">
      <c r="A1347" s="171" t="s">
        <v>538</v>
      </c>
      <c r="B1347" s="171" t="s">
        <v>318</v>
      </c>
      <c r="C1347" s="171">
        <v>0</v>
      </c>
      <c r="D1347" s="171">
        <v>0</v>
      </c>
      <c r="E1347" s="171">
        <v>0</v>
      </c>
      <c r="F1347" s="171">
        <v>0</v>
      </c>
      <c r="G1347" s="171">
        <v>0</v>
      </c>
      <c r="H1347" s="171">
        <v>0</v>
      </c>
      <c r="I1347" s="171">
        <v>0</v>
      </c>
      <c r="J1347" s="171">
        <v>0</v>
      </c>
      <c r="K1347" s="171">
        <v>0</v>
      </c>
      <c r="L1347" s="171">
        <v>0</v>
      </c>
      <c r="M1347" s="171">
        <v>0</v>
      </c>
      <c r="N1347" s="171">
        <v>0</v>
      </c>
      <c r="O1347" s="171">
        <v>0</v>
      </c>
      <c r="P1347" s="171">
        <v>0</v>
      </c>
      <c r="Q1347" s="171">
        <v>0</v>
      </c>
      <c r="R1347" s="171">
        <v>0</v>
      </c>
      <c r="S1347" s="171">
        <v>0</v>
      </c>
      <c r="T1347" s="171">
        <v>0</v>
      </c>
      <c r="U1347" s="171">
        <v>0</v>
      </c>
      <c r="V1347" s="171">
        <v>0</v>
      </c>
      <c r="W1347" s="171">
        <v>0</v>
      </c>
      <c r="X1347" s="171">
        <v>0</v>
      </c>
      <c r="Y1347" s="171">
        <v>0</v>
      </c>
      <c r="Z1347" s="171">
        <v>0</v>
      </c>
      <c r="AA1347" s="171">
        <v>0</v>
      </c>
      <c r="AB1347" s="171">
        <v>0</v>
      </c>
      <c r="AC1347" s="171">
        <v>0</v>
      </c>
      <c r="AD1347" s="171">
        <v>0</v>
      </c>
      <c r="AE1347" s="171">
        <v>0</v>
      </c>
      <c r="AF1347" s="171" t="s">
        <v>310</v>
      </c>
      <c r="AG1347" s="171" t="s">
        <v>310</v>
      </c>
      <c r="AL1347"/>
    </row>
    <row r="1348" spans="1:38" s="171" customFormat="1" ht="15">
      <c r="A1348" s="171" t="s">
        <v>539</v>
      </c>
      <c r="B1348" s="171" t="s">
        <v>309</v>
      </c>
      <c r="C1348" s="171">
        <v>559.4</v>
      </c>
      <c r="D1348" s="171">
        <v>562.20000000000005</v>
      </c>
      <c r="E1348" s="171">
        <v>562.20000000000005</v>
      </c>
      <c r="F1348" s="171">
        <v>566.6</v>
      </c>
      <c r="G1348" s="171">
        <v>249.4</v>
      </c>
      <c r="H1348" s="171">
        <v>327.2</v>
      </c>
      <c r="I1348" s="171">
        <v>322.2</v>
      </c>
      <c r="J1348" s="171">
        <v>409.6</v>
      </c>
      <c r="K1348" s="171">
        <v>415.2</v>
      </c>
      <c r="L1348" s="171">
        <v>359</v>
      </c>
      <c r="M1348" s="171">
        <v>378.9</v>
      </c>
      <c r="N1348" s="171">
        <v>484.3</v>
      </c>
      <c r="O1348" s="171">
        <v>503.6</v>
      </c>
      <c r="P1348" s="171">
        <v>550.20000000000005</v>
      </c>
      <c r="Q1348" s="171">
        <v>629.6</v>
      </c>
      <c r="R1348" s="171">
        <v>574.20000000000005</v>
      </c>
      <c r="S1348" s="171">
        <v>578</v>
      </c>
      <c r="T1348" s="171">
        <v>577.79999999999995</v>
      </c>
      <c r="U1348" s="171">
        <v>533.5</v>
      </c>
      <c r="V1348" s="171">
        <v>581</v>
      </c>
      <c r="W1348" s="171">
        <v>537</v>
      </c>
      <c r="X1348" s="171">
        <v>553.79999999999995</v>
      </c>
      <c r="Y1348" s="171">
        <v>497.7</v>
      </c>
      <c r="Z1348" s="171">
        <v>506.5</v>
      </c>
      <c r="AA1348" s="171">
        <v>511.7</v>
      </c>
      <c r="AB1348" s="171">
        <v>506.2</v>
      </c>
      <c r="AC1348" s="171">
        <v>569.9</v>
      </c>
      <c r="AD1348" s="171">
        <v>557.5</v>
      </c>
      <c r="AE1348" s="171">
        <v>568.20000000000005</v>
      </c>
      <c r="AF1348" s="171" t="s">
        <v>310</v>
      </c>
      <c r="AG1348" s="171" t="s">
        <v>310</v>
      </c>
      <c r="AL1348"/>
    </row>
    <row r="1349" spans="1:38" s="171" customFormat="1" ht="15">
      <c r="A1349" s="171" t="s">
        <v>539</v>
      </c>
      <c r="B1349" s="171" t="s">
        <v>311</v>
      </c>
      <c r="C1349" s="171">
        <v>0</v>
      </c>
      <c r="D1349" s="171">
        <v>0</v>
      </c>
      <c r="E1349" s="171">
        <v>0</v>
      </c>
      <c r="F1349" s="171">
        <v>0</v>
      </c>
      <c r="G1349" s="171">
        <v>0</v>
      </c>
      <c r="H1349" s="171">
        <v>0</v>
      </c>
      <c r="I1349" s="171">
        <v>0</v>
      </c>
      <c r="J1349" s="171">
        <v>0</v>
      </c>
      <c r="K1349" s="171">
        <v>0</v>
      </c>
      <c r="L1349" s="171">
        <v>0</v>
      </c>
      <c r="M1349" s="171">
        <v>0</v>
      </c>
      <c r="N1349" s="171">
        <v>0</v>
      </c>
      <c r="O1349" s="171">
        <v>0</v>
      </c>
      <c r="P1349" s="171">
        <v>0</v>
      </c>
      <c r="Q1349" s="171">
        <v>0</v>
      </c>
      <c r="R1349" s="171">
        <v>0</v>
      </c>
      <c r="S1349" s="171">
        <v>0</v>
      </c>
      <c r="T1349" s="171">
        <v>0</v>
      </c>
      <c r="U1349" s="171">
        <v>0</v>
      </c>
      <c r="V1349" s="171">
        <v>0</v>
      </c>
      <c r="W1349" s="171">
        <v>0</v>
      </c>
      <c r="X1349" s="171">
        <v>0</v>
      </c>
      <c r="Y1349" s="171">
        <v>0</v>
      </c>
      <c r="Z1349" s="171">
        <v>0</v>
      </c>
      <c r="AA1349" s="171">
        <v>0</v>
      </c>
      <c r="AB1349" s="171">
        <v>0</v>
      </c>
      <c r="AC1349" s="171">
        <v>0</v>
      </c>
      <c r="AD1349" s="171">
        <v>0</v>
      </c>
      <c r="AE1349" s="171">
        <v>0</v>
      </c>
      <c r="AF1349" s="171" t="s">
        <v>310</v>
      </c>
      <c r="AG1349" s="171" t="s">
        <v>310</v>
      </c>
      <c r="AL1349"/>
    </row>
    <row r="1350" spans="1:38" s="171" customFormat="1" ht="15">
      <c r="A1350" s="171" t="s">
        <v>539</v>
      </c>
      <c r="B1350" s="171" t="s">
        <v>313</v>
      </c>
      <c r="C1350" s="171">
        <v>836.1</v>
      </c>
      <c r="D1350" s="171">
        <v>840.3</v>
      </c>
      <c r="E1350" s="171">
        <v>840.3</v>
      </c>
      <c r="F1350" s="171">
        <v>846.9</v>
      </c>
      <c r="G1350" s="171">
        <v>680.3</v>
      </c>
      <c r="H1350" s="171">
        <v>1009.5</v>
      </c>
      <c r="I1350" s="171">
        <v>1076.7</v>
      </c>
      <c r="J1350" s="171">
        <v>999.2</v>
      </c>
      <c r="K1350" s="171">
        <v>883.6</v>
      </c>
      <c r="L1350" s="171">
        <v>1167.5</v>
      </c>
      <c r="M1350" s="171">
        <v>856.1</v>
      </c>
      <c r="N1350" s="171">
        <v>856.4</v>
      </c>
      <c r="O1350" s="171">
        <v>845.8</v>
      </c>
      <c r="P1350" s="171">
        <v>857.8</v>
      </c>
      <c r="Q1350" s="171">
        <v>951.7</v>
      </c>
      <c r="R1350" s="171">
        <v>883.1</v>
      </c>
      <c r="S1350" s="171">
        <v>966.3</v>
      </c>
      <c r="T1350" s="171">
        <v>1090</v>
      </c>
      <c r="U1350" s="171">
        <v>997.6</v>
      </c>
      <c r="V1350" s="171">
        <v>1119.5999999999999</v>
      </c>
      <c r="W1350" s="171">
        <v>987.3</v>
      </c>
      <c r="X1350" s="171">
        <v>1028.4000000000001</v>
      </c>
      <c r="Y1350" s="171">
        <v>872.3</v>
      </c>
      <c r="Z1350" s="171">
        <v>848</v>
      </c>
      <c r="AA1350" s="171">
        <v>842.2</v>
      </c>
      <c r="AB1350" s="171">
        <v>805.4</v>
      </c>
      <c r="AC1350" s="171">
        <v>910.9</v>
      </c>
      <c r="AD1350" s="171">
        <v>929.8</v>
      </c>
      <c r="AE1350" s="171">
        <v>914.1</v>
      </c>
      <c r="AF1350" s="171" t="s">
        <v>310</v>
      </c>
      <c r="AG1350" s="171" t="s">
        <v>310</v>
      </c>
      <c r="AL1350"/>
    </row>
    <row r="1351" spans="1:38" s="171" customFormat="1" ht="15">
      <c r="A1351" s="171" t="s">
        <v>539</v>
      </c>
      <c r="B1351" s="171" t="s">
        <v>28</v>
      </c>
      <c r="C1351" s="171">
        <v>0</v>
      </c>
      <c r="D1351" s="171">
        <v>0</v>
      </c>
      <c r="E1351" s="171">
        <v>0</v>
      </c>
      <c r="F1351" s="171">
        <v>0</v>
      </c>
      <c r="G1351" s="171">
        <v>506</v>
      </c>
      <c r="H1351" s="171">
        <v>505.3</v>
      </c>
      <c r="I1351" s="171">
        <v>504.7</v>
      </c>
      <c r="J1351" s="171">
        <v>504.9</v>
      </c>
      <c r="K1351" s="171">
        <v>504.6</v>
      </c>
      <c r="L1351" s="171">
        <v>505.2</v>
      </c>
      <c r="M1351" s="171">
        <v>504.5</v>
      </c>
      <c r="N1351" s="171">
        <v>505.2</v>
      </c>
      <c r="O1351" s="171">
        <v>501.7</v>
      </c>
      <c r="P1351" s="171">
        <v>522.1</v>
      </c>
      <c r="Q1351" s="171">
        <v>435.5</v>
      </c>
      <c r="R1351" s="171">
        <v>541.1</v>
      </c>
      <c r="S1351" s="171">
        <v>504.7</v>
      </c>
      <c r="T1351" s="171">
        <v>504.5</v>
      </c>
      <c r="U1351" s="171">
        <v>504.7</v>
      </c>
      <c r="V1351" s="171">
        <v>504.7</v>
      </c>
      <c r="W1351" s="171">
        <v>504.7</v>
      </c>
      <c r="X1351" s="171">
        <v>504.6</v>
      </c>
      <c r="Y1351" s="171">
        <v>505.3</v>
      </c>
      <c r="Z1351" s="171">
        <v>504.9</v>
      </c>
      <c r="AA1351" s="171">
        <v>504.5</v>
      </c>
      <c r="AB1351" s="171">
        <v>497.2</v>
      </c>
      <c r="AC1351" s="171">
        <v>509.5</v>
      </c>
      <c r="AD1351" s="171">
        <v>503.7</v>
      </c>
      <c r="AE1351" s="171">
        <v>504.9</v>
      </c>
      <c r="AF1351" s="171" t="s">
        <v>310</v>
      </c>
      <c r="AG1351" s="171" t="s">
        <v>310</v>
      </c>
      <c r="AL1351"/>
    </row>
    <row r="1352" spans="1:38" s="171" customFormat="1" ht="15">
      <c r="A1352" s="171" t="s">
        <v>539</v>
      </c>
      <c r="B1352" s="171" t="s">
        <v>316</v>
      </c>
      <c r="C1352" s="171">
        <v>0</v>
      </c>
      <c r="D1352" s="171">
        <v>0</v>
      </c>
      <c r="E1352" s="171">
        <v>0</v>
      </c>
      <c r="F1352" s="171">
        <v>0</v>
      </c>
      <c r="G1352" s="171">
        <v>0</v>
      </c>
      <c r="H1352" s="171">
        <v>0</v>
      </c>
      <c r="I1352" s="171">
        <v>0</v>
      </c>
      <c r="J1352" s="171">
        <v>0</v>
      </c>
      <c r="K1352" s="171">
        <v>0</v>
      </c>
      <c r="L1352" s="171">
        <v>0</v>
      </c>
      <c r="M1352" s="171">
        <v>0</v>
      </c>
      <c r="N1352" s="171">
        <v>0</v>
      </c>
      <c r="O1352" s="171">
        <v>0</v>
      </c>
      <c r="P1352" s="171">
        <v>0</v>
      </c>
      <c r="Q1352" s="171">
        <v>0</v>
      </c>
      <c r="R1352" s="171">
        <v>0</v>
      </c>
      <c r="S1352" s="171">
        <v>0</v>
      </c>
      <c r="T1352" s="171">
        <v>0</v>
      </c>
      <c r="U1352" s="171">
        <v>0</v>
      </c>
      <c r="V1352" s="171">
        <v>0</v>
      </c>
      <c r="W1352" s="171">
        <v>0</v>
      </c>
      <c r="X1352" s="171">
        <v>0</v>
      </c>
      <c r="Y1352" s="171">
        <v>0</v>
      </c>
      <c r="Z1352" s="171">
        <v>0</v>
      </c>
      <c r="AA1352" s="171">
        <v>0</v>
      </c>
      <c r="AB1352" s="171">
        <v>0</v>
      </c>
      <c r="AC1352" s="171">
        <v>0</v>
      </c>
      <c r="AD1352" s="171">
        <v>0</v>
      </c>
      <c r="AE1352" s="171">
        <v>0</v>
      </c>
      <c r="AF1352" s="171" t="s">
        <v>310</v>
      </c>
      <c r="AG1352" s="171" t="s">
        <v>310</v>
      </c>
      <c r="AL1352"/>
    </row>
    <row r="1353" spans="1:38" s="171" customFormat="1" ht="15">
      <c r="A1353" s="171" t="s">
        <v>539</v>
      </c>
      <c r="B1353" s="171" t="s">
        <v>318</v>
      </c>
      <c r="C1353" s="171">
        <v>0</v>
      </c>
      <c r="D1353" s="171">
        <v>0</v>
      </c>
      <c r="E1353" s="171">
        <v>0</v>
      </c>
      <c r="F1353" s="171">
        <v>0</v>
      </c>
      <c r="G1353" s="171">
        <v>0</v>
      </c>
      <c r="H1353" s="171">
        <v>0</v>
      </c>
      <c r="I1353" s="171">
        <v>0</v>
      </c>
      <c r="J1353" s="171">
        <v>0</v>
      </c>
      <c r="K1353" s="171">
        <v>0</v>
      </c>
      <c r="L1353" s="171">
        <v>0</v>
      </c>
      <c r="M1353" s="171">
        <v>0</v>
      </c>
      <c r="N1353" s="171">
        <v>0</v>
      </c>
      <c r="O1353" s="171">
        <v>0</v>
      </c>
      <c r="P1353" s="171">
        <v>0</v>
      </c>
      <c r="Q1353" s="171">
        <v>0</v>
      </c>
      <c r="R1353" s="171">
        <v>0</v>
      </c>
      <c r="S1353" s="171">
        <v>0</v>
      </c>
      <c r="T1353" s="171">
        <v>0</v>
      </c>
      <c r="U1353" s="171">
        <v>0</v>
      </c>
      <c r="V1353" s="171">
        <v>0</v>
      </c>
      <c r="W1353" s="171">
        <v>0</v>
      </c>
      <c r="X1353" s="171">
        <v>0</v>
      </c>
      <c r="Y1353" s="171">
        <v>0</v>
      </c>
      <c r="Z1353" s="171">
        <v>0</v>
      </c>
      <c r="AA1353" s="171">
        <v>0</v>
      </c>
      <c r="AB1353" s="171">
        <v>0</v>
      </c>
      <c r="AC1353" s="171">
        <v>0</v>
      </c>
      <c r="AD1353" s="171">
        <v>0</v>
      </c>
      <c r="AE1353" s="171">
        <v>0</v>
      </c>
      <c r="AF1353" s="171" t="s">
        <v>310</v>
      </c>
      <c r="AG1353" s="171" t="s">
        <v>310</v>
      </c>
      <c r="AL1353"/>
    </row>
    <row r="1354" spans="1:38" s="171" customFormat="1" ht="15">
      <c r="A1354" s="171" t="s">
        <v>540</v>
      </c>
      <c r="B1354" s="171" t="s">
        <v>309</v>
      </c>
      <c r="C1354" s="171">
        <v>731.2</v>
      </c>
      <c r="D1354" s="171">
        <v>732.6</v>
      </c>
      <c r="E1354" s="171">
        <v>995.1</v>
      </c>
      <c r="F1354" s="171">
        <v>876.5</v>
      </c>
      <c r="G1354" s="171">
        <v>853.9</v>
      </c>
      <c r="H1354" s="171">
        <v>871.4</v>
      </c>
      <c r="I1354" s="171">
        <v>831.1</v>
      </c>
      <c r="J1354" s="171">
        <v>838.7</v>
      </c>
      <c r="K1354" s="171">
        <v>858.9</v>
      </c>
      <c r="L1354" s="171">
        <v>827.7</v>
      </c>
      <c r="M1354" s="171">
        <v>764.5</v>
      </c>
      <c r="N1354" s="171">
        <v>741.1</v>
      </c>
      <c r="O1354" s="171">
        <v>765.6</v>
      </c>
      <c r="P1354" s="171">
        <v>758.4</v>
      </c>
      <c r="Q1354" s="171">
        <v>715.6</v>
      </c>
      <c r="R1354" s="171">
        <v>760.1</v>
      </c>
      <c r="S1354" s="171">
        <v>791.7</v>
      </c>
      <c r="T1354" s="171">
        <v>801.3</v>
      </c>
      <c r="U1354" s="171">
        <v>811.6</v>
      </c>
      <c r="V1354" s="171">
        <v>1712.2</v>
      </c>
      <c r="W1354" s="171">
        <v>748.3</v>
      </c>
      <c r="X1354" s="171">
        <v>804.3</v>
      </c>
      <c r="Y1354" s="171">
        <v>967.4</v>
      </c>
      <c r="Z1354" s="171">
        <v>672.3</v>
      </c>
      <c r="AA1354" s="171">
        <v>693.2</v>
      </c>
      <c r="AB1354" s="171">
        <v>710.6</v>
      </c>
      <c r="AC1354" s="171">
        <v>702</v>
      </c>
      <c r="AD1354" s="171">
        <v>717.2</v>
      </c>
      <c r="AE1354" s="171">
        <v>724.4</v>
      </c>
      <c r="AF1354" s="171" t="s">
        <v>310</v>
      </c>
      <c r="AG1354" s="171" t="s">
        <v>310</v>
      </c>
      <c r="AL1354"/>
    </row>
    <row r="1355" spans="1:38" s="171" customFormat="1" ht="15">
      <c r="A1355" s="171" t="s">
        <v>540</v>
      </c>
      <c r="B1355" s="171" t="s">
        <v>311</v>
      </c>
      <c r="C1355" s="171">
        <v>0</v>
      </c>
      <c r="D1355" s="171">
        <v>0</v>
      </c>
      <c r="E1355" s="171">
        <v>0</v>
      </c>
      <c r="F1355" s="171">
        <v>0</v>
      </c>
      <c r="G1355" s="171">
        <v>1078.7</v>
      </c>
      <c r="H1355" s="171">
        <v>1078.8</v>
      </c>
      <c r="I1355" s="171">
        <v>1078.7</v>
      </c>
      <c r="J1355" s="171">
        <v>1078.7</v>
      </c>
      <c r="K1355" s="171">
        <v>967.7</v>
      </c>
      <c r="L1355" s="171">
        <v>966.8</v>
      </c>
      <c r="M1355" s="171">
        <v>966.6</v>
      </c>
      <c r="N1355" s="171">
        <v>966.8</v>
      </c>
      <c r="O1355" s="171">
        <v>966.5</v>
      </c>
      <c r="P1355" s="171">
        <v>966.3</v>
      </c>
      <c r="Q1355" s="171">
        <v>966.5</v>
      </c>
      <c r="R1355" s="171">
        <v>966.4</v>
      </c>
      <c r="S1355" s="171">
        <v>966.3</v>
      </c>
      <c r="T1355" s="171">
        <v>965.9</v>
      </c>
      <c r="U1355" s="171">
        <v>966</v>
      </c>
      <c r="V1355" s="171">
        <v>966</v>
      </c>
      <c r="W1355" s="171">
        <v>966.2</v>
      </c>
      <c r="X1355" s="171">
        <v>1078.7</v>
      </c>
      <c r="Y1355" s="171">
        <v>1078.7</v>
      </c>
      <c r="Z1355" s="171">
        <v>1078.9000000000001</v>
      </c>
      <c r="AA1355" s="171">
        <v>1058.2</v>
      </c>
      <c r="AB1355" s="171">
        <v>1108.4000000000001</v>
      </c>
      <c r="AC1355" s="171">
        <v>1108.2</v>
      </c>
      <c r="AD1355" s="171">
        <v>1093</v>
      </c>
      <c r="AE1355" s="171">
        <v>1058.5999999999999</v>
      </c>
      <c r="AF1355" s="171" t="s">
        <v>310</v>
      </c>
      <c r="AG1355" s="171" t="s">
        <v>310</v>
      </c>
      <c r="AL1355"/>
    </row>
    <row r="1356" spans="1:38" s="171" customFormat="1" ht="15">
      <c r="A1356" s="171" t="s">
        <v>540</v>
      </c>
      <c r="B1356" s="171" t="s">
        <v>313</v>
      </c>
      <c r="C1356" s="171">
        <v>744.2</v>
      </c>
      <c r="D1356" s="171">
        <v>745.9</v>
      </c>
      <c r="E1356" s="171">
        <v>1013.1</v>
      </c>
      <c r="F1356" s="171">
        <v>883.5</v>
      </c>
      <c r="G1356" s="171">
        <v>850.9</v>
      </c>
      <c r="H1356" s="171">
        <v>871.4</v>
      </c>
      <c r="I1356" s="171">
        <v>831.7</v>
      </c>
      <c r="J1356" s="171">
        <v>837.3</v>
      </c>
      <c r="K1356" s="171">
        <v>860.9</v>
      </c>
      <c r="L1356" s="171">
        <v>831.2</v>
      </c>
      <c r="M1356" s="171">
        <v>800.1</v>
      </c>
      <c r="N1356" s="171">
        <v>834.2</v>
      </c>
      <c r="O1356" s="171">
        <v>844.3</v>
      </c>
      <c r="P1356" s="171">
        <v>804.1</v>
      </c>
      <c r="Q1356" s="171">
        <v>734</v>
      </c>
      <c r="R1356" s="171">
        <v>786.8</v>
      </c>
      <c r="S1356" s="171">
        <v>821.2</v>
      </c>
      <c r="T1356" s="171">
        <v>836.2</v>
      </c>
      <c r="U1356" s="171">
        <v>847.3</v>
      </c>
      <c r="V1356" s="171">
        <v>2237.9</v>
      </c>
      <c r="W1356" s="171">
        <v>786.2</v>
      </c>
      <c r="X1356" s="171">
        <v>845.8</v>
      </c>
      <c r="Y1356" s="171">
        <v>1212.7</v>
      </c>
      <c r="Z1356" s="171">
        <v>756.8</v>
      </c>
      <c r="AA1356" s="171">
        <v>784.8</v>
      </c>
      <c r="AB1356" s="171">
        <v>796.9</v>
      </c>
      <c r="AC1356" s="171">
        <v>803.2</v>
      </c>
      <c r="AD1356" s="171">
        <v>851.4</v>
      </c>
      <c r="AE1356" s="171">
        <v>851.4</v>
      </c>
      <c r="AF1356" s="171" t="s">
        <v>310</v>
      </c>
      <c r="AG1356" s="171" t="s">
        <v>310</v>
      </c>
      <c r="AL1356"/>
    </row>
    <row r="1357" spans="1:38" s="171" customFormat="1" ht="15">
      <c r="A1357" s="171" t="s">
        <v>540</v>
      </c>
      <c r="B1357" s="171" t="s">
        <v>28</v>
      </c>
      <c r="C1357" s="171">
        <v>0</v>
      </c>
      <c r="D1357" s="171">
        <v>0</v>
      </c>
      <c r="E1357" s="171">
        <v>0</v>
      </c>
      <c r="F1357" s="171">
        <v>0</v>
      </c>
      <c r="G1357" s="171">
        <v>0</v>
      </c>
      <c r="H1357" s="171">
        <v>0</v>
      </c>
      <c r="I1357" s="171">
        <v>0</v>
      </c>
      <c r="J1357" s="171">
        <v>0</v>
      </c>
      <c r="K1357" s="171">
        <v>0</v>
      </c>
      <c r="L1357" s="171">
        <v>0</v>
      </c>
      <c r="M1357" s="171">
        <v>386.9</v>
      </c>
      <c r="N1357" s="171">
        <v>321.89999999999998</v>
      </c>
      <c r="O1357" s="171">
        <v>345.2</v>
      </c>
      <c r="P1357" s="171">
        <v>401.8</v>
      </c>
      <c r="Q1357" s="171">
        <v>401.7</v>
      </c>
      <c r="R1357" s="171">
        <v>420.8</v>
      </c>
      <c r="S1357" s="171">
        <v>446.3</v>
      </c>
      <c r="T1357" s="171">
        <v>455.2</v>
      </c>
      <c r="U1357" s="171">
        <v>492.7</v>
      </c>
      <c r="V1357" s="171">
        <v>392.9</v>
      </c>
      <c r="W1357" s="171">
        <v>399.1</v>
      </c>
      <c r="X1357" s="171">
        <v>390.2</v>
      </c>
      <c r="Y1357" s="171">
        <v>431.8</v>
      </c>
      <c r="Z1357" s="171">
        <v>407</v>
      </c>
      <c r="AA1357" s="171">
        <v>418.4</v>
      </c>
      <c r="AB1357" s="171">
        <v>426.3</v>
      </c>
      <c r="AC1357" s="171">
        <v>431.1</v>
      </c>
      <c r="AD1357" s="171">
        <v>447.7</v>
      </c>
      <c r="AE1357" s="171">
        <v>456</v>
      </c>
      <c r="AF1357" s="171" t="s">
        <v>310</v>
      </c>
      <c r="AG1357" s="171" t="s">
        <v>310</v>
      </c>
      <c r="AL1357"/>
    </row>
    <row r="1358" spans="1:38" s="171" customFormat="1" ht="15">
      <c r="A1358" s="171" t="s">
        <v>540</v>
      </c>
      <c r="B1358" s="171" t="s">
        <v>316</v>
      </c>
      <c r="C1358" s="171">
        <v>0</v>
      </c>
      <c r="D1358" s="171">
        <v>0</v>
      </c>
      <c r="E1358" s="171">
        <v>0</v>
      </c>
      <c r="F1358" s="171">
        <v>0</v>
      </c>
      <c r="G1358" s="171">
        <v>0</v>
      </c>
      <c r="H1358" s="171">
        <v>0</v>
      </c>
      <c r="I1358" s="171">
        <v>0</v>
      </c>
      <c r="J1358" s="171">
        <v>0</v>
      </c>
      <c r="K1358" s="171">
        <v>0</v>
      </c>
      <c r="L1358" s="171">
        <v>0</v>
      </c>
      <c r="M1358" s="171">
        <v>0</v>
      </c>
      <c r="N1358" s="171">
        <v>0</v>
      </c>
      <c r="O1358" s="171">
        <v>0</v>
      </c>
      <c r="P1358" s="171">
        <v>0</v>
      </c>
      <c r="Q1358" s="171">
        <v>0</v>
      </c>
      <c r="R1358" s="171">
        <v>0</v>
      </c>
      <c r="S1358" s="171">
        <v>0</v>
      </c>
      <c r="T1358" s="171">
        <v>0</v>
      </c>
      <c r="U1358" s="171">
        <v>0</v>
      </c>
      <c r="V1358" s="171">
        <v>0</v>
      </c>
      <c r="W1358" s="171">
        <v>0</v>
      </c>
      <c r="X1358" s="171">
        <v>0</v>
      </c>
      <c r="Y1358" s="171">
        <v>0</v>
      </c>
      <c r="Z1358" s="171">
        <v>0</v>
      </c>
      <c r="AA1358" s="171">
        <v>0</v>
      </c>
      <c r="AB1358" s="171">
        <v>0</v>
      </c>
      <c r="AC1358" s="171">
        <v>0</v>
      </c>
      <c r="AD1358" s="171">
        <v>0</v>
      </c>
      <c r="AE1358" s="171">
        <v>0</v>
      </c>
      <c r="AF1358" s="171" t="s">
        <v>310</v>
      </c>
      <c r="AG1358" s="171" t="s">
        <v>310</v>
      </c>
      <c r="AL1358"/>
    </row>
    <row r="1359" spans="1:38" s="171" customFormat="1" ht="15">
      <c r="A1359" s="171" t="s">
        <v>540</v>
      </c>
      <c r="B1359" s="171" t="s">
        <v>318</v>
      </c>
      <c r="C1359" s="171">
        <v>0</v>
      </c>
      <c r="D1359" s="171">
        <v>0</v>
      </c>
      <c r="E1359" s="171">
        <v>0</v>
      </c>
      <c r="F1359" s="171">
        <v>0</v>
      </c>
      <c r="G1359" s="171">
        <v>0</v>
      </c>
      <c r="H1359" s="171">
        <v>0</v>
      </c>
      <c r="I1359" s="171">
        <v>0</v>
      </c>
      <c r="J1359" s="171">
        <v>0</v>
      </c>
      <c r="K1359" s="171">
        <v>0</v>
      </c>
      <c r="L1359" s="171">
        <v>0</v>
      </c>
      <c r="M1359" s="171">
        <v>0</v>
      </c>
      <c r="N1359" s="171">
        <v>0</v>
      </c>
      <c r="O1359" s="171">
        <v>0</v>
      </c>
      <c r="P1359" s="171">
        <v>0</v>
      </c>
      <c r="Q1359" s="171">
        <v>0</v>
      </c>
      <c r="R1359" s="171">
        <v>0</v>
      </c>
      <c r="S1359" s="171">
        <v>0</v>
      </c>
      <c r="T1359" s="171">
        <v>0</v>
      </c>
      <c r="U1359" s="171">
        <v>0</v>
      </c>
      <c r="V1359" s="171">
        <v>0</v>
      </c>
      <c r="W1359" s="171">
        <v>0</v>
      </c>
      <c r="X1359" s="171">
        <v>0</v>
      </c>
      <c r="Y1359" s="171">
        <v>0</v>
      </c>
      <c r="Z1359" s="171">
        <v>0</v>
      </c>
      <c r="AA1359" s="171">
        <v>0</v>
      </c>
      <c r="AB1359" s="171">
        <v>0</v>
      </c>
      <c r="AC1359" s="171">
        <v>0</v>
      </c>
      <c r="AD1359" s="171">
        <v>0</v>
      </c>
      <c r="AE1359" s="171">
        <v>0</v>
      </c>
      <c r="AF1359" s="171" t="s">
        <v>310</v>
      </c>
      <c r="AG1359" s="171" t="s">
        <v>310</v>
      </c>
      <c r="AL1359"/>
    </row>
    <row r="1360" spans="1:38" s="171" customFormat="1" ht="15">
      <c r="A1360" s="171" t="s">
        <v>541</v>
      </c>
      <c r="B1360" s="171" t="s">
        <v>309</v>
      </c>
      <c r="C1360" s="171">
        <v>712.8</v>
      </c>
      <c r="D1360" s="171">
        <v>715.2</v>
      </c>
      <c r="E1360" s="171">
        <v>964.3</v>
      </c>
      <c r="F1360" s="171">
        <v>844.1</v>
      </c>
      <c r="G1360" s="171">
        <v>820.3</v>
      </c>
      <c r="H1360" s="171">
        <v>838.2</v>
      </c>
      <c r="I1360" s="171">
        <v>801.6</v>
      </c>
      <c r="J1360" s="171">
        <v>806.7</v>
      </c>
      <c r="K1360" s="171">
        <v>830</v>
      </c>
      <c r="L1360" s="171">
        <v>800.1</v>
      </c>
      <c r="M1360" s="171">
        <v>771.2</v>
      </c>
      <c r="N1360" s="171">
        <v>798.8</v>
      </c>
      <c r="O1360" s="171">
        <v>825.9</v>
      </c>
      <c r="P1360" s="171">
        <v>802.3</v>
      </c>
      <c r="Q1360" s="171">
        <v>766.4</v>
      </c>
      <c r="R1360" s="171">
        <v>769.6</v>
      </c>
      <c r="S1360" s="171">
        <v>779.9</v>
      </c>
      <c r="T1360" s="171">
        <v>782.5</v>
      </c>
      <c r="U1360" s="171">
        <v>793.3</v>
      </c>
      <c r="V1360" s="171">
        <v>2148.1999999999998</v>
      </c>
      <c r="W1360" s="171">
        <v>728.2</v>
      </c>
      <c r="X1360" s="171">
        <v>818.9</v>
      </c>
      <c r="Y1360" s="171">
        <v>1006.2</v>
      </c>
      <c r="Z1360" s="171">
        <v>660.8</v>
      </c>
      <c r="AA1360" s="171">
        <v>655.20000000000005</v>
      </c>
      <c r="AB1360" s="171">
        <v>691.9</v>
      </c>
      <c r="AC1360" s="171">
        <v>678.1</v>
      </c>
      <c r="AD1360" s="171">
        <v>656.3</v>
      </c>
      <c r="AE1360" s="171">
        <v>658.7</v>
      </c>
      <c r="AF1360" s="171" t="s">
        <v>310</v>
      </c>
      <c r="AG1360" s="171" t="s">
        <v>310</v>
      </c>
      <c r="AL1360"/>
    </row>
    <row r="1361" spans="1:38" s="171" customFormat="1" ht="15">
      <c r="A1361" s="171" t="s">
        <v>541</v>
      </c>
      <c r="B1361" s="171" t="s">
        <v>311</v>
      </c>
      <c r="C1361" s="171">
        <v>0</v>
      </c>
      <c r="D1361" s="171">
        <v>0</v>
      </c>
      <c r="E1361" s="171">
        <v>0</v>
      </c>
      <c r="F1361" s="171">
        <v>0</v>
      </c>
      <c r="G1361" s="171">
        <v>0</v>
      </c>
      <c r="H1361" s="171">
        <v>0</v>
      </c>
      <c r="I1361" s="171">
        <v>0</v>
      </c>
      <c r="J1361" s="171">
        <v>0</v>
      </c>
      <c r="K1361" s="171">
        <v>0</v>
      </c>
      <c r="L1361" s="171">
        <v>0</v>
      </c>
      <c r="M1361" s="171">
        <v>0</v>
      </c>
      <c r="N1361" s="171">
        <v>0</v>
      </c>
      <c r="O1361" s="171">
        <v>0</v>
      </c>
      <c r="P1361" s="171">
        <v>0</v>
      </c>
      <c r="Q1361" s="171">
        <v>0</v>
      </c>
      <c r="R1361" s="171">
        <v>0</v>
      </c>
      <c r="S1361" s="171">
        <v>0</v>
      </c>
      <c r="T1361" s="171">
        <v>0</v>
      </c>
      <c r="U1361" s="171">
        <v>0</v>
      </c>
      <c r="V1361" s="171">
        <v>0</v>
      </c>
      <c r="W1361" s="171">
        <v>0</v>
      </c>
      <c r="X1361" s="171">
        <v>0</v>
      </c>
      <c r="Y1361" s="171">
        <v>0</v>
      </c>
      <c r="Z1361" s="171">
        <v>0</v>
      </c>
      <c r="AA1361" s="171">
        <v>0</v>
      </c>
      <c r="AB1361" s="171">
        <v>0</v>
      </c>
      <c r="AC1361" s="171">
        <v>0</v>
      </c>
      <c r="AD1361" s="171">
        <v>0</v>
      </c>
      <c r="AE1361" s="171">
        <v>0</v>
      </c>
      <c r="AF1361" s="171" t="s">
        <v>310</v>
      </c>
      <c r="AG1361" s="171" t="s">
        <v>310</v>
      </c>
      <c r="AL1361"/>
    </row>
    <row r="1362" spans="1:38" s="171" customFormat="1" ht="15">
      <c r="A1362" s="171" t="s">
        <v>541</v>
      </c>
      <c r="B1362" s="171" t="s">
        <v>313</v>
      </c>
      <c r="C1362" s="171">
        <v>712.8</v>
      </c>
      <c r="D1362" s="171">
        <v>715.2</v>
      </c>
      <c r="E1362" s="171">
        <v>964.3</v>
      </c>
      <c r="F1362" s="171">
        <v>844.1</v>
      </c>
      <c r="G1362" s="171">
        <v>820.3</v>
      </c>
      <c r="H1362" s="171">
        <v>838.2</v>
      </c>
      <c r="I1362" s="171">
        <v>801.6</v>
      </c>
      <c r="J1362" s="171">
        <v>806.7</v>
      </c>
      <c r="K1362" s="171">
        <v>830</v>
      </c>
      <c r="L1362" s="171">
        <v>800.1</v>
      </c>
      <c r="M1362" s="171">
        <v>771.2</v>
      </c>
      <c r="N1362" s="171">
        <v>798.8</v>
      </c>
      <c r="O1362" s="171">
        <v>825.9</v>
      </c>
      <c r="P1362" s="171">
        <v>802.3</v>
      </c>
      <c r="Q1362" s="171">
        <v>766.4</v>
      </c>
      <c r="R1362" s="171">
        <v>769.6</v>
      </c>
      <c r="S1362" s="171">
        <v>779.9</v>
      </c>
      <c r="T1362" s="171">
        <v>782.5</v>
      </c>
      <c r="U1362" s="171">
        <v>793.3</v>
      </c>
      <c r="V1362" s="171">
        <v>2148.1999999999998</v>
      </c>
      <c r="W1362" s="171">
        <v>747.9</v>
      </c>
      <c r="X1362" s="171">
        <v>839.6</v>
      </c>
      <c r="Y1362" s="171">
        <v>1043.5999999999999</v>
      </c>
      <c r="Z1362" s="171">
        <v>689</v>
      </c>
      <c r="AA1362" s="171">
        <v>687.2</v>
      </c>
      <c r="AB1362" s="171">
        <v>726.3</v>
      </c>
      <c r="AC1362" s="171">
        <v>712.4</v>
      </c>
      <c r="AD1362" s="171">
        <v>689</v>
      </c>
      <c r="AE1362" s="171">
        <v>691.4</v>
      </c>
      <c r="AF1362" s="171" t="s">
        <v>310</v>
      </c>
      <c r="AG1362" s="171" t="s">
        <v>310</v>
      </c>
      <c r="AL1362"/>
    </row>
    <row r="1363" spans="1:38" s="171" customFormat="1" ht="15">
      <c r="A1363" s="171" t="s">
        <v>541</v>
      </c>
      <c r="B1363" s="171" t="s">
        <v>28</v>
      </c>
      <c r="C1363" s="171">
        <v>0</v>
      </c>
      <c r="D1363" s="171">
        <v>0</v>
      </c>
      <c r="E1363" s="171">
        <v>0</v>
      </c>
      <c r="F1363" s="171">
        <v>0</v>
      </c>
      <c r="G1363" s="171">
        <v>0</v>
      </c>
      <c r="H1363" s="171">
        <v>0</v>
      </c>
      <c r="I1363" s="171">
        <v>0</v>
      </c>
      <c r="J1363" s="171">
        <v>0</v>
      </c>
      <c r="K1363" s="171">
        <v>0</v>
      </c>
      <c r="L1363" s="171">
        <v>0</v>
      </c>
      <c r="M1363" s="171">
        <v>0</v>
      </c>
      <c r="N1363" s="171">
        <v>0</v>
      </c>
      <c r="O1363" s="171">
        <v>0</v>
      </c>
      <c r="P1363" s="171">
        <v>0</v>
      </c>
      <c r="Q1363" s="171">
        <v>0</v>
      </c>
      <c r="R1363" s="171">
        <v>0</v>
      </c>
      <c r="S1363" s="171">
        <v>0</v>
      </c>
      <c r="T1363" s="171">
        <v>0</v>
      </c>
      <c r="U1363" s="171">
        <v>0</v>
      </c>
      <c r="V1363" s="171">
        <v>0</v>
      </c>
      <c r="W1363" s="171">
        <v>0</v>
      </c>
      <c r="X1363" s="171">
        <v>0</v>
      </c>
      <c r="Y1363" s="171">
        <v>0</v>
      </c>
      <c r="Z1363" s="171">
        <v>0</v>
      </c>
      <c r="AA1363" s="171">
        <v>0</v>
      </c>
      <c r="AB1363" s="171">
        <v>0</v>
      </c>
      <c r="AC1363" s="171">
        <v>0</v>
      </c>
      <c r="AD1363" s="171">
        <v>0</v>
      </c>
      <c r="AE1363" s="171">
        <v>0</v>
      </c>
      <c r="AF1363" s="171" t="s">
        <v>310</v>
      </c>
      <c r="AG1363" s="171" t="s">
        <v>310</v>
      </c>
      <c r="AL1363"/>
    </row>
    <row r="1364" spans="1:38" s="171" customFormat="1" ht="15">
      <c r="A1364" s="171" t="s">
        <v>541</v>
      </c>
      <c r="B1364" s="171" t="s">
        <v>316</v>
      </c>
      <c r="C1364" s="171">
        <v>0</v>
      </c>
      <c r="D1364" s="171">
        <v>0</v>
      </c>
      <c r="E1364" s="171">
        <v>0</v>
      </c>
      <c r="F1364" s="171">
        <v>0</v>
      </c>
      <c r="G1364" s="171">
        <v>0</v>
      </c>
      <c r="H1364" s="171">
        <v>0</v>
      </c>
      <c r="I1364" s="171">
        <v>0</v>
      </c>
      <c r="J1364" s="171">
        <v>0</v>
      </c>
      <c r="K1364" s="171">
        <v>0</v>
      </c>
      <c r="L1364" s="171">
        <v>0</v>
      </c>
      <c r="M1364" s="171">
        <v>0</v>
      </c>
      <c r="N1364" s="171">
        <v>0</v>
      </c>
      <c r="O1364" s="171">
        <v>0</v>
      </c>
      <c r="P1364" s="171">
        <v>0</v>
      </c>
      <c r="Q1364" s="171">
        <v>0</v>
      </c>
      <c r="R1364" s="171">
        <v>0</v>
      </c>
      <c r="S1364" s="171">
        <v>0</v>
      </c>
      <c r="T1364" s="171">
        <v>0</v>
      </c>
      <c r="U1364" s="171">
        <v>0</v>
      </c>
      <c r="V1364" s="171">
        <v>0</v>
      </c>
      <c r="W1364" s="171">
        <v>0</v>
      </c>
      <c r="X1364" s="171">
        <v>0</v>
      </c>
      <c r="Y1364" s="171">
        <v>0</v>
      </c>
      <c r="Z1364" s="171">
        <v>0</v>
      </c>
      <c r="AA1364" s="171">
        <v>0</v>
      </c>
      <c r="AB1364" s="171">
        <v>0</v>
      </c>
      <c r="AC1364" s="171">
        <v>0</v>
      </c>
      <c r="AD1364" s="171">
        <v>0</v>
      </c>
      <c r="AE1364" s="171">
        <v>0</v>
      </c>
      <c r="AF1364" s="171" t="s">
        <v>310</v>
      </c>
      <c r="AG1364" s="171" t="s">
        <v>310</v>
      </c>
      <c r="AL1364"/>
    </row>
    <row r="1365" spans="1:38" s="171" customFormat="1" ht="15">
      <c r="A1365" s="171" t="s">
        <v>541</v>
      </c>
      <c r="B1365" s="171" t="s">
        <v>318</v>
      </c>
      <c r="C1365" s="171">
        <v>0</v>
      </c>
      <c r="D1365" s="171">
        <v>0</v>
      </c>
      <c r="E1365" s="171">
        <v>0</v>
      </c>
      <c r="F1365" s="171">
        <v>0</v>
      </c>
      <c r="G1365" s="171">
        <v>0</v>
      </c>
      <c r="H1365" s="171">
        <v>0</v>
      </c>
      <c r="I1365" s="171">
        <v>0</v>
      </c>
      <c r="J1365" s="171">
        <v>0</v>
      </c>
      <c r="K1365" s="171">
        <v>0</v>
      </c>
      <c r="L1365" s="171">
        <v>0</v>
      </c>
      <c r="M1365" s="171">
        <v>0</v>
      </c>
      <c r="N1365" s="171">
        <v>0</v>
      </c>
      <c r="O1365" s="171">
        <v>0</v>
      </c>
      <c r="P1365" s="171">
        <v>0</v>
      </c>
      <c r="Q1365" s="171">
        <v>0</v>
      </c>
      <c r="R1365" s="171">
        <v>0</v>
      </c>
      <c r="S1365" s="171">
        <v>0</v>
      </c>
      <c r="T1365" s="171">
        <v>0</v>
      </c>
      <c r="U1365" s="171">
        <v>0</v>
      </c>
      <c r="V1365" s="171">
        <v>0</v>
      </c>
      <c r="W1365" s="171">
        <v>0</v>
      </c>
      <c r="X1365" s="171">
        <v>0</v>
      </c>
      <c r="Y1365" s="171">
        <v>0</v>
      </c>
      <c r="Z1365" s="171">
        <v>0</v>
      </c>
      <c r="AA1365" s="171">
        <v>0</v>
      </c>
      <c r="AB1365" s="171">
        <v>0</v>
      </c>
      <c r="AC1365" s="171">
        <v>0</v>
      </c>
      <c r="AD1365" s="171">
        <v>0</v>
      </c>
      <c r="AE1365" s="171">
        <v>0</v>
      </c>
      <c r="AF1365" s="171" t="s">
        <v>310</v>
      </c>
      <c r="AG1365" s="171" t="s">
        <v>310</v>
      </c>
      <c r="AL1365"/>
    </row>
    <row r="1366" spans="1:38" s="171" customFormat="1" ht="15">
      <c r="A1366" s="171" t="s">
        <v>542</v>
      </c>
      <c r="B1366" s="171" t="s">
        <v>309</v>
      </c>
      <c r="C1366" s="171">
        <v>909.1</v>
      </c>
      <c r="D1366" s="171">
        <v>901.6</v>
      </c>
      <c r="E1366" s="171">
        <v>939.1</v>
      </c>
      <c r="F1366" s="171">
        <v>806</v>
      </c>
      <c r="G1366" s="171">
        <v>778.2</v>
      </c>
      <c r="H1366" s="171">
        <v>796.6</v>
      </c>
      <c r="I1366" s="171">
        <v>762.6</v>
      </c>
      <c r="J1366" s="171">
        <v>774.5</v>
      </c>
      <c r="K1366" s="171">
        <v>766.7</v>
      </c>
      <c r="L1366" s="171">
        <v>717.7</v>
      </c>
      <c r="M1366" s="171">
        <v>685.5</v>
      </c>
      <c r="N1366" s="171">
        <v>704</v>
      </c>
      <c r="O1366" s="171">
        <v>724.4</v>
      </c>
      <c r="P1366" s="171">
        <v>703.8</v>
      </c>
      <c r="Q1366" s="171">
        <v>674.8</v>
      </c>
      <c r="R1366" s="171">
        <v>673.4</v>
      </c>
      <c r="S1366" s="171">
        <v>686.6</v>
      </c>
      <c r="T1366" s="171">
        <v>681.9</v>
      </c>
      <c r="U1366" s="171">
        <v>683.6</v>
      </c>
      <c r="V1366" s="171">
        <v>1874.5</v>
      </c>
      <c r="W1366" s="171">
        <v>696.9</v>
      </c>
      <c r="X1366" s="171">
        <v>771.5</v>
      </c>
      <c r="Y1366" s="171">
        <v>975.4</v>
      </c>
      <c r="Z1366" s="171">
        <v>658.3</v>
      </c>
      <c r="AA1366" s="171">
        <v>657.9</v>
      </c>
      <c r="AB1366" s="171">
        <v>658.3</v>
      </c>
      <c r="AC1366" s="171">
        <v>658.3</v>
      </c>
      <c r="AD1366" s="171">
        <v>658</v>
      </c>
      <c r="AE1366" s="171">
        <v>649.9</v>
      </c>
      <c r="AF1366" s="171" t="s">
        <v>310</v>
      </c>
      <c r="AG1366" s="171" t="s">
        <v>310</v>
      </c>
      <c r="AL1366"/>
    </row>
    <row r="1367" spans="1:38" s="171" customFormat="1" ht="15">
      <c r="A1367" s="171" t="s">
        <v>542</v>
      </c>
      <c r="B1367" s="171" t="s">
        <v>311</v>
      </c>
      <c r="C1367" s="171">
        <v>0</v>
      </c>
      <c r="D1367" s="171">
        <v>0</v>
      </c>
      <c r="E1367" s="171">
        <v>0</v>
      </c>
      <c r="F1367" s="171">
        <v>0</v>
      </c>
      <c r="G1367" s="171">
        <v>0</v>
      </c>
      <c r="H1367" s="171">
        <v>0</v>
      </c>
      <c r="I1367" s="171">
        <v>0</v>
      </c>
      <c r="J1367" s="171">
        <v>0</v>
      </c>
      <c r="K1367" s="171">
        <v>0</v>
      </c>
      <c r="L1367" s="171">
        <v>0</v>
      </c>
      <c r="M1367" s="171">
        <v>0</v>
      </c>
      <c r="N1367" s="171">
        <v>0</v>
      </c>
      <c r="O1367" s="171">
        <v>0</v>
      </c>
      <c r="P1367" s="171">
        <v>0</v>
      </c>
      <c r="Q1367" s="171">
        <v>0</v>
      </c>
      <c r="R1367" s="171">
        <v>0</v>
      </c>
      <c r="S1367" s="171">
        <v>0</v>
      </c>
      <c r="T1367" s="171">
        <v>0</v>
      </c>
      <c r="U1367" s="171">
        <v>0</v>
      </c>
      <c r="V1367" s="171">
        <v>0</v>
      </c>
      <c r="W1367" s="171">
        <v>0</v>
      </c>
      <c r="X1367" s="171">
        <v>0</v>
      </c>
      <c r="Y1367" s="171">
        <v>0</v>
      </c>
      <c r="Z1367" s="171">
        <v>0</v>
      </c>
      <c r="AA1367" s="171">
        <v>0</v>
      </c>
      <c r="AB1367" s="171">
        <v>0</v>
      </c>
      <c r="AC1367" s="171">
        <v>0</v>
      </c>
      <c r="AD1367" s="171">
        <v>0</v>
      </c>
      <c r="AE1367" s="171">
        <v>0</v>
      </c>
      <c r="AF1367" s="171" t="s">
        <v>310</v>
      </c>
      <c r="AG1367" s="171" t="s">
        <v>310</v>
      </c>
      <c r="AL1367"/>
    </row>
    <row r="1368" spans="1:38" s="171" customFormat="1" ht="15">
      <c r="A1368" s="171" t="s">
        <v>542</v>
      </c>
      <c r="B1368" s="171" t="s">
        <v>313</v>
      </c>
      <c r="C1368" s="171">
        <v>909.1</v>
      </c>
      <c r="D1368" s="171">
        <v>901.6</v>
      </c>
      <c r="E1368" s="171">
        <v>939.8</v>
      </c>
      <c r="F1368" s="171">
        <v>807.9</v>
      </c>
      <c r="G1368" s="171">
        <v>776.9</v>
      </c>
      <c r="H1368" s="171">
        <v>795</v>
      </c>
      <c r="I1368" s="171">
        <v>762.6</v>
      </c>
      <c r="J1368" s="171">
        <v>774.9</v>
      </c>
      <c r="K1368" s="171">
        <v>766.3</v>
      </c>
      <c r="L1368" s="171">
        <v>718.2</v>
      </c>
      <c r="M1368" s="171">
        <v>684.8</v>
      </c>
      <c r="N1368" s="171">
        <v>704</v>
      </c>
      <c r="O1368" s="171">
        <v>723.6</v>
      </c>
      <c r="P1368" s="171">
        <v>703.8</v>
      </c>
      <c r="Q1368" s="171">
        <v>673.8</v>
      </c>
      <c r="R1368" s="171">
        <v>672.6</v>
      </c>
      <c r="S1368" s="171">
        <v>686.2</v>
      </c>
      <c r="T1368" s="171">
        <v>681.3</v>
      </c>
      <c r="U1368" s="171">
        <v>684.2</v>
      </c>
      <c r="V1368" s="171">
        <v>1874.5</v>
      </c>
      <c r="W1368" s="171">
        <v>696.7</v>
      </c>
      <c r="X1368" s="171">
        <v>771.9</v>
      </c>
      <c r="Y1368" s="171">
        <v>975.7</v>
      </c>
      <c r="Z1368" s="171">
        <v>658.2</v>
      </c>
      <c r="AA1368" s="171">
        <v>658.7</v>
      </c>
      <c r="AB1368" s="171">
        <v>658.7</v>
      </c>
      <c r="AC1368" s="171">
        <v>659</v>
      </c>
      <c r="AD1368" s="171">
        <v>658.5</v>
      </c>
      <c r="AE1368" s="171">
        <v>658.1</v>
      </c>
      <c r="AF1368" s="171" t="s">
        <v>310</v>
      </c>
      <c r="AG1368" s="171" t="s">
        <v>310</v>
      </c>
      <c r="AL1368"/>
    </row>
    <row r="1369" spans="1:38" s="171" customFormat="1" ht="15">
      <c r="A1369" s="171" t="s">
        <v>542</v>
      </c>
      <c r="B1369" s="171" t="s">
        <v>28</v>
      </c>
      <c r="C1369" s="171">
        <v>0</v>
      </c>
      <c r="D1369" s="171">
        <v>0</v>
      </c>
      <c r="E1369" s="171">
        <v>0</v>
      </c>
      <c r="F1369" s="171">
        <v>0</v>
      </c>
      <c r="G1369" s="171">
        <v>0</v>
      </c>
      <c r="H1369" s="171">
        <v>0</v>
      </c>
      <c r="I1369" s="171">
        <v>0</v>
      </c>
      <c r="J1369" s="171">
        <v>0</v>
      </c>
      <c r="K1369" s="171">
        <v>0</v>
      </c>
      <c r="L1369" s="171">
        <v>0</v>
      </c>
      <c r="M1369" s="171">
        <v>0</v>
      </c>
      <c r="N1369" s="171">
        <v>0</v>
      </c>
      <c r="O1369" s="171">
        <v>0</v>
      </c>
      <c r="P1369" s="171">
        <v>0</v>
      </c>
      <c r="Q1369" s="171">
        <v>0</v>
      </c>
      <c r="R1369" s="171">
        <v>0</v>
      </c>
      <c r="S1369" s="171">
        <v>0</v>
      </c>
      <c r="T1369" s="171">
        <v>0</v>
      </c>
      <c r="U1369" s="171">
        <v>0</v>
      </c>
      <c r="V1369" s="171">
        <v>0</v>
      </c>
      <c r="W1369" s="171">
        <v>0</v>
      </c>
      <c r="X1369" s="171">
        <v>0</v>
      </c>
      <c r="Y1369" s="171">
        <v>0</v>
      </c>
      <c r="Z1369" s="171">
        <v>0</v>
      </c>
      <c r="AA1369" s="171">
        <v>0</v>
      </c>
      <c r="AB1369" s="171">
        <v>0</v>
      </c>
      <c r="AC1369" s="171">
        <v>0</v>
      </c>
      <c r="AD1369" s="171">
        <v>0</v>
      </c>
      <c r="AE1369" s="171">
        <v>0</v>
      </c>
      <c r="AF1369" s="171" t="s">
        <v>310</v>
      </c>
      <c r="AG1369" s="171" t="s">
        <v>310</v>
      </c>
      <c r="AL1369"/>
    </row>
    <row r="1370" spans="1:38" s="171" customFormat="1" ht="15">
      <c r="A1370" s="171" t="s">
        <v>542</v>
      </c>
      <c r="B1370" s="171" t="s">
        <v>316</v>
      </c>
      <c r="C1370" s="171">
        <v>0</v>
      </c>
      <c r="D1370" s="171">
        <v>0</v>
      </c>
      <c r="E1370" s="171">
        <v>0</v>
      </c>
      <c r="F1370" s="171">
        <v>0</v>
      </c>
      <c r="G1370" s="171">
        <v>0</v>
      </c>
      <c r="H1370" s="171">
        <v>0</v>
      </c>
      <c r="I1370" s="171">
        <v>0</v>
      </c>
      <c r="J1370" s="171">
        <v>0</v>
      </c>
      <c r="K1370" s="171">
        <v>0</v>
      </c>
      <c r="L1370" s="171">
        <v>0</v>
      </c>
      <c r="M1370" s="171">
        <v>0</v>
      </c>
      <c r="N1370" s="171">
        <v>0</v>
      </c>
      <c r="O1370" s="171">
        <v>0</v>
      </c>
      <c r="P1370" s="171">
        <v>0</v>
      </c>
      <c r="Q1370" s="171">
        <v>0</v>
      </c>
      <c r="R1370" s="171">
        <v>0</v>
      </c>
      <c r="S1370" s="171">
        <v>0</v>
      </c>
      <c r="T1370" s="171">
        <v>0</v>
      </c>
      <c r="U1370" s="171">
        <v>0</v>
      </c>
      <c r="V1370" s="171">
        <v>0</v>
      </c>
      <c r="W1370" s="171">
        <v>0</v>
      </c>
      <c r="X1370" s="171">
        <v>0</v>
      </c>
      <c r="Y1370" s="171">
        <v>0</v>
      </c>
      <c r="Z1370" s="171">
        <v>0</v>
      </c>
      <c r="AA1370" s="171">
        <v>0</v>
      </c>
      <c r="AB1370" s="171">
        <v>0</v>
      </c>
      <c r="AC1370" s="171">
        <v>0</v>
      </c>
      <c r="AD1370" s="171">
        <v>0</v>
      </c>
      <c r="AE1370" s="171">
        <v>0</v>
      </c>
      <c r="AF1370" s="171" t="s">
        <v>310</v>
      </c>
      <c r="AG1370" s="171" t="s">
        <v>310</v>
      </c>
      <c r="AL1370"/>
    </row>
    <row r="1371" spans="1:38" s="171" customFormat="1" ht="15">
      <c r="A1371" s="171" t="s">
        <v>542</v>
      </c>
      <c r="B1371" s="171" t="s">
        <v>318</v>
      </c>
      <c r="C1371" s="171">
        <v>0</v>
      </c>
      <c r="D1371" s="171">
        <v>0</v>
      </c>
      <c r="E1371" s="171">
        <v>0</v>
      </c>
      <c r="F1371" s="171">
        <v>0</v>
      </c>
      <c r="G1371" s="171">
        <v>0</v>
      </c>
      <c r="H1371" s="171">
        <v>0</v>
      </c>
      <c r="I1371" s="171">
        <v>0</v>
      </c>
      <c r="J1371" s="171">
        <v>0</v>
      </c>
      <c r="K1371" s="171">
        <v>0</v>
      </c>
      <c r="L1371" s="171">
        <v>0</v>
      </c>
      <c r="M1371" s="171">
        <v>0</v>
      </c>
      <c r="N1371" s="171">
        <v>0</v>
      </c>
      <c r="O1371" s="171">
        <v>0</v>
      </c>
      <c r="P1371" s="171">
        <v>0</v>
      </c>
      <c r="Q1371" s="171">
        <v>0</v>
      </c>
      <c r="R1371" s="171">
        <v>0</v>
      </c>
      <c r="S1371" s="171">
        <v>0</v>
      </c>
      <c r="T1371" s="171">
        <v>0</v>
      </c>
      <c r="U1371" s="171">
        <v>0</v>
      </c>
      <c r="V1371" s="171">
        <v>0</v>
      </c>
      <c r="W1371" s="171">
        <v>0</v>
      </c>
      <c r="X1371" s="171">
        <v>0</v>
      </c>
      <c r="Y1371" s="171">
        <v>0</v>
      </c>
      <c r="Z1371" s="171">
        <v>0</v>
      </c>
      <c r="AA1371" s="171">
        <v>0</v>
      </c>
      <c r="AB1371" s="171">
        <v>0</v>
      </c>
      <c r="AC1371" s="171">
        <v>0</v>
      </c>
      <c r="AD1371" s="171">
        <v>0</v>
      </c>
      <c r="AE1371" s="171">
        <v>0</v>
      </c>
      <c r="AF1371" s="171" t="s">
        <v>310</v>
      </c>
      <c r="AG1371" s="171" t="s">
        <v>310</v>
      </c>
      <c r="AL1371"/>
    </row>
    <row r="1372" spans="1:38" s="171" customFormat="1" ht="15">
      <c r="A1372" s="171" t="s">
        <v>543</v>
      </c>
      <c r="B1372" s="171" t="s">
        <v>309</v>
      </c>
      <c r="C1372" s="171">
        <v>495.3</v>
      </c>
      <c r="D1372" s="171">
        <v>596.6</v>
      </c>
      <c r="E1372" s="171">
        <v>673.1</v>
      </c>
      <c r="F1372" s="171">
        <v>720.3</v>
      </c>
      <c r="G1372" s="171">
        <v>735.9</v>
      </c>
      <c r="H1372" s="171">
        <v>657.7</v>
      </c>
      <c r="I1372" s="171">
        <v>642.9</v>
      </c>
      <c r="J1372" s="171">
        <v>648.9</v>
      </c>
      <c r="K1372" s="171">
        <v>679.7</v>
      </c>
      <c r="L1372" s="171">
        <v>715.7</v>
      </c>
      <c r="M1372" s="171">
        <v>627.29999999999995</v>
      </c>
      <c r="N1372" s="171">
        <v>721.6</v>
      </c>
      <c r="O1372" s="171">
        <v>717.4</v>
      </c>
      <c r="P1372" s="171">
        <v>720.8</v>
      </c>
      <c r="Q1372" s="171">
        <v>660.4</v>
      </c>
      <c r="R1372" s="171">
        <v>686.7</v>
      </c>
      <c r="S1372" s="171">
        <v>664.9</v>
      </c>
      <c r="T1372" s="171">
        <v>642</v>
      </c>
      <c r="U1372" s="171">
        <v>639.79999999999995</v>
      </c>
      <c r="V1372" s="171">
        <v>1751.4</v>
      </c>
      <c r="W1372" s="171">
        <v>609.5</v>
      </c>
      <c r="X1372" s="171">
        <v>639.6</v>
      </c>
      <c r="Y1372" s="171">
        <v>829.9</v>
      </c>
      <c r="Z1372" s="171">
        <v>586.29999999999995</v>
      </c>
      <c r="AA1372" s="171">
        <v>638.1</v>
      </c>
      <c r="AB1372" s="171">
        <v>614.5</v>
      </c>
      <c r="AC1372" s="171">
        <v>624.20000000000005</v>
      </c>
      <c r="AD1372" s="171">
        <v>597.29999999999995</v>
      </c>
      <c r="AE1372" s="171">
        <v>577.29999999999995</v>
      </c>
      <c r="AF1372" s="171" t="s">
        <v>310</v>
      </c>
      <c r="AG1372" s="171" t="s">
        <v>310</v>
      </c>
      <c r="AL1372"/>
    </row>
    <row r="1373" spans="1:38" s="171" customFormat="1" ht="15">
      <c r="A1373" s="171" t="s">
        <v>543</v>
      </c>
      <c r="B1373" s="171" t="s">
        <v>311</v>
      </c>
      <c r="C1373" s="171">
        <v>0</v>
      </c>
      <c r="D1373" s="171">
        <v>0</v>
      </c>
      <c r="E1373" s="171">
        <v>0</v>
      </c>
      <c r="F1373" s="171">
        <v>0</v>
      </c>
      <c r="G1373" s="171">
        <v>0</v>
      </c>
      <c r="H1373" s="171">
        <v>0</v>
      </c>
      <c r="I1373" s="171">
        <v>0</v>
      </c>
      <c r="J1373" s="171">
        <v>0</v>
      </c>
      <c r="K1373" s="171">
        <v>0</v>
      </c>
      <c r="L1373" s="171">
        <v>0</v>
      </c>
      <c r="M1373" s="171">
        <v>0</v>
      </c>
      <c r="N1373" s="171">
        <v>0</v>
      </c>
      <c r="O1373" s="171">
        <v>0</v>
      </c>
      <c r="P1373" s="171">
        <v>0</v>
      </c>
      <c r="Q1373" s="171">
        <v>0</v>
      </c>
      <c r="R1373" s="171">
        <v>0</v>
      </c>
      <c r="S1373" s="171">
        <v>0</v>
      </c>
      <c r="T1373" s="171">
        <v>0</v>
      </c>
      <c r="U1373" s="171">
        <v>0</v>
      </c>
      <c r="V1373" s="171">
        <v>0</v>
      </c>
      <c r="W1373" s="171">
        <v>0</v>
      </c>
      <c r="X1373" s="171">
        <v>0</v>
      </c>
      <c r="Y1373" s="171">
        <v>0</v>
      </c>
      <c r="Z1373" s="171">
        <v>0</v>
      </c>
      <c r="AA1373" s="171">
        <v>0</v>
      </c>
      <c r="AB1373" s="171">
        <v>0</v>
      </c>
      <c r="AC1373" s="171">
        <v>0</v>
      </c>
      <c r="AD1373" s="171">
        <v>0</v>
      </c>
      <c r="AE1373" s="171">
        <v>0</v>
      </c>
      <c r="AF1373" s="171" t="s">
        <v>310</v>
      </c>
      <c r="AG1373" s="171" t="s">
        <v>310</v>
      </c>
      <c r="AL1373"/>
    </row>
    <row r="1374" spans="1:38" s="171" customFormat="1" ht="15">
      <c r="A1374" s="171" t="s">
        <v>543</v>
      </c>
      <c r="B1374" s="171" t="s">
        <v>313</v>
      </c>
      <c r="C1374" s="171">
        <v>935.6</v>
      </c>
      <c r="D1374" s="171">
        <v>790.5</v>
      </c>
      <c r="E1374" s="171">
        <v>1037</v>
      </c>
      <c r="F1374" s="171">
        <v>1145.0999999999999</v>
      </c>
      <c r="G1374" s="171">
        <v>1095.3</v>
      </c>
      <c r="H1374" s="171">
        <v>931.2</v>
      </c>
      <c r="I1374" s="171">
        <v>888.4</v>
      </c>
      <c r="J1374" s="171">
        <v>897.3</v>
      </c>
      <c r="K1374" s="171">
        <v>917.7</v>
      </c>
      <c r="L1374" s="171">
        <v>888.4</v>
      </c>
      <c r="M1374" s="171">
        <v>854</v>
      </c>
      <c r="N1374" s="171">
        <v>887.8</v>
      </c>
      <c r="O1374" s="171">
        <v>915.2</v>
      </c>
      <c r="P1374" s="171">
        <v>891.3</v>
      </c>
      <c r="Q1374" s="171">
        <v>851.6</v>
      </c>
      <c r="R1374" s="171">
        <v>851.6</v>
      </c>
      <c r="S1374" s="171">
        <v>807.9</v>
      </c>
      <c r="T1374" s="171">
        <v>765.2</v>
      </c>
      <c r="U1374" s="171">
        <v>771</v>
      </c>
      <c r="V1374" s="171">
        <v>2145.3000000000002</v>
      </c>
      <c r="W1374" s="171">
        <v>738.9</v>
      </c>
      <c r="X1374" s="171">
        <v>819.6</v>
      </c>
      <c r="Y1374" s="171">
        <v>1003.4</v>
      </c>
      <c r="Z1374" s="171">
        <v>701</v>
      </c>
      <c r="AA1374" s="171">
        <v>699.1</v>
      </c>
      <c r="AB1374" s="171">
        <v>700.2</v>
      </c>
      <c r="AC1374" s="171">
        <v>702.9</v>
      </c>
      <c r="AD1374" s="171">
        <v>698</v>
      </c>
      <c r="AE1374" s="171">
        <v>696.2</v>
      </c>
      <c r="AF1374" s="171" t="s">
        <v>310</v>
      </c>
      <c r="AG1374" s="171" t="s">
        <v>310</v>
      </c>
      <c r="AL1374"/>
    </row>
    <row r="1375" spans="1:38" s="171" customFormat="1" ht="15">
      <c r="A1375" s="171" t="s">
        <v>543</v>
      </c>
      <c r="B1375" s="171" t="s">
        <v>28</v>
      </c>
      <c r="C1375" s="171">
        <v>0</v>
      </c>
      <c r="D1375" s="171">
        <v>0</v>
      </c>
      <c r="E1375" s="171">
        <v>0</v>
      </c>
      <c r="F1375" s="171">
        <v>0</v>
      </c>
      <c r="G1375" s="171">
        <v>0</v>
      </c>
      <c r="H1375" s="171">
        <v>0</v>
      </c>
      <c r="I1375" s="171">
        <v>0</v>
      </c>
      <c r="J1375" s="171">
        <v>0</v>
      </c>
      <c r="K1375" s="171">
        <v>0</v>
      </c>
      <c r="L1375" s="171">
        <v>0</v>
      </c>
      <c r="M1375" s="171">
        <v>0</v>
      </c>
      <c r="N1375" s="171">
        <v>0</v>
      </c>
      <c r="O1375" s="171">
        <v>0</v>
      </c>
      <c r="P1375" s="171">
        <v>0</v>
      </c>
      <c r="Q1375" s="171">
        <v>0</v>
      </c>
      <c r="R1375" s="171">
        <v>0</v>
      </c>
      <c r="S1375" s="171">
        <v>0</v>
      </c>
      <c r="T1375" s="171">
        <v>0</v>
      </c>
      <c r="U1375" s="171">
        <v>0</v>
      </c>
      <c r="V1375" s="171">
        <v>0</v>
      </c>
      <c r="W1375" s="171">
        <v>0</v>
      </c>
      <c r="X1375" s="171">
        <v>0</v>
      </c>
      <c r="Y1375" s="171">
        <v>0</v>
      </c>
      <c r="Z1375" s="171">
        <v>0</v>
      </c>
      <c r="AA1375" s="171">
        <v>0</v>
      </c>
      <c r="AB1375" s="171">
        <v>0</v>
      </c>
      <c r="AC1375" s="171">
        <v>0</v>
      </c>
      <c r="AD1375" s="171">
        <v>0</v>
      </c>
      <c r="AE1375" s="171">
        <v>0</v>
      </c>
      <c r="AF1375" s="171" t="s">
        <v>310</v>
      </c>
      <c r="AG1375" s="171" t="s">
        <v>310</v>
      </c>
      <c r="AL1375"/>
    </row>
    <row r="1376" spans="1:38" s="171" customFormat="1" ht="15">
      <c r="A1376" s="171" t="s">
        <v>543</v>
      </c>
      <c r="B1376" s="171" t="s">
        <v>316</v>
      </c>
      <c r="C1376" s="171">
        <v>0</v>
      </c>
      <c r="D1376" s="171">
        <v>0</v>
      </c>
      <c r="E1376" s="171">
        <v>0</v>
      </c>
      <c r="F1376" s="171">
        <v>0</v>
      </c>
      <c r="G1376" s="171">
        <v>0</v>
      </c>
      <c r="H1376" s="171">
        <v>0</v>
      </c>
      <c r="I1376" s="171">
        <v>0</v>
      </c>
      <c r="J1376" s="171">
        <v>0</v>
      </c>
      <c r="K1376" s="171">
        <v>0</v>
      </c>
      <c r="L1376" s="171">
        <v>0</v>
      </c>
      <c r="M1376" s="171">
        <v>0</v>
      </c>
      <c r="N1376" s="171">
        <v>0</v>
      </c>
      <c r="O1376" s="171">
        <v>0</v>
      </c>
      <c r="P1376" s="171">
        <v>0</v>
      </c>
      <c r="Q1376" s="171">
        <v>0</v>
      </c>
      <c r="R1376" s="171">
        <v>0</v>
      </c>
      <c r="S1376" s="171">
        <v>0</v>
      </c>
      <c r="T1376" s="171">
        <v>0</v>
      </c>
      <c r="U1376" s="171">
        <v>0</v>
      </c>
      <c r="V1376" s="171">
        <v>0</v>
      </c>
      <c r="W1376" s="171">
        <v>0</v>
      </c>
      <c r="X1376" s="171">
        <v>0</v>
      </c>
      <c r="Y1376" s="171">
        <v>0</v>
      </c>
      <c r="Z1376" s="171">
        <v>0</v>
      </c>
      <c r="AA1376" s="171">
        <v>0</v>
      </c>
      <c r="AB1376" s="171">
        <v>0</v>
      </c>
      <c r="AC1376" s="171">
        <v>0</v>
      </c>
      <c r="AD1376" s="171">
        <v>0</v>
      </c>
      <c r="AE1376" s="171">
        <v>0</v>
      </c>
      <c r="AF1376" s="171" t="s">
        <v>310</v>
      </c>
      <c r="AG1376" s="171" t="s">
        <v>310</v>
      </c>
      <c r="AL1376"/>
    </row>
    <row r="1377" spans="1:38" s="171" customFormat="1" ht="15">
      <c r="A1377" s="171" t="s">
        <v>543</v>
      </c>
      <c r="B1377" s="171" t="s">
        <v>318</v>
      </c>
      <c r="C1377" s="171">
        <v>0</v>
      </c>
      <c r="D1377" s="171">
        <v>0</v>
      </c>
      <c r="E1377" s="171">
        <v>0</v>
      </c>
      <c r="F1377" s="171">
        <v>0</v>
      </c>
      <c r="G1377" s="171">
        <v>0</v>
      </c>
      <c r="H1377" s="171">
        <v>0</v>
      </c>
      <c r="I1377" s="171">
        <v>0</v>
      </c>
      <c r="J1377" s="171">
        <v>0</v>
      </c>
      <c r="K1377" s="171">
        <v>0</v>
      </c>
      <c r="L1377" s="171">
        <v>0</v>
      </c>
      <c r="M1377" s="171">
        <v>0</v>
      </c>
      <c r="N1377" s="171">
        <v>0</v>
      </c>
      <c r="O1377" s="171">
        <v>0</v>
      </c>
      <c r="P1377" s="171">
        <v>0</v>
      </c>
      <c r="Q1377" s="171">
        <v>0</v>
      </c>
      <c r="R1377" s="171">
        <v>0</v>
      </c>
      <c r="S1377" s="171">
        <v>0</v>
      </c>
      <c r="T1377" s="171">
        <v>0</v>
      </c>
      <c r="U1377" s="171">
        <v>0</v>
      </c>
      <c r="V1377" s="171">
        <v>0</v>
      </c>
      <c r="W1377" s="171">
        <v>0</v>
      </c>
      <c r="X1377" s="171">
        <v>0</v>
      </c>
      <c r="Y1377" s="171">
        <v>0</v>
      </c>
      <c r="Z1377" s="171">
        <v>0</v>
      </c>
      <c r="AA1377" s="171">
        <v>0</v>
      </c>
      <c r="AB1377" s="171">
        <v>0</v>
      </c>
      <c r="AC1377" s="171">
        <v>0</v>
      </c>
      <c r="AD1377" s="171">
        <v>0</v>
      </c>
      <c r="AE1377" s="171">
        <v>0</v>
      </c>
      <c r="AF1377" s="171" t="s">
        <v>310</v>
      </c>
      <c r="AG1377" s="171" t="s">
        <v>310</v>
      </c>
      <c r="AL1377"/>
    </row>
    <row r="1378" spans="1:38" s="171" customFormat="1" ht="15">
      <c r="A1378" s="171" t="s">
        <v>544</v>
      </c>
      <c r="B1378" s="171" t="s">
        <v>309</v>
      </c>
      <c r="C1378" s="171">
        <v>493.7</v>
      </c>
      <c r="D1378" s="171">
        <v>483.6</v>
      </c>
      <c r="E1378" s="171">
        <v>409.9</v>
      </c>
      <c r="F1378" s="171">
        <v>416</v>
      </c>
      <c r="G1378" s="171">
        <v>158.4</v>
      </c>
      <c r="H1378" s="171">
        <v>245</v>
      </c>
      <c r="I1378" s="171">
        <v>406.6</v>
      </c>
      <c r="J1378" s="171">
        <v>296</v>
      </c>
      <c r="K1378" s="171">
        <v>484.2</v>
      </c>
      <c r="L1378" s="171">
        <v>421.9</v>
      </c>
      <c r="M1378" s="171">
        <v>480.6</v>
      </c>
      <c r="N1378" s="171">
        <v>519.29999999999995</v>
      </c>
      <c r="O1378" s="171">
        <v>457.5</v>
      </c>
      <c r="P1378" s="171">
        <v>447.4</v>
      </c>
      <c r="Q1378" s="171">
        <v>463.3</v>
      </c>
      <c r="R1378" s="171">
        <v>472.6</v>
      </c>
      <c r="S1378" s="171">
        <v>457.5</v>
      </c>
      <c r="T1378" s="171">
        <v>435.5</v>
      </c>
      <c r="U1378" s="171">
        <v>436.5</v>
      </c>
      <c r="V1378" s="171">
        <v>406.6</v>
      </c>
      <c r="W1378" s="171">
        <v>465.1</v>
      </c>
      <c r="X1378" s="171">
        <v>519.1</v>
      </c>
      <c r="Y1378" s="171">
        <v>481</v>
      </c>
      <c r="Z1378" s="171">
        <v>503.8</v>
      </c>
      <c r="AA1378" s="171">
        <v>516.1</v>
      </c>
      <c r="AB1378" s="171">
        <v>473.8</v>
      </c>
      <c r="AC1378" s="171">
        <v>541</v>
      </c>
      <c r="AD1378" s="171">
        <v>557.79999999999995</v>
      </c>
      <c r="AE1378" s="171">
        <v>471.2</v>
      </c>
      <c r="AF1378" s="171" t="s">
        <v>310</v>
      </c>
      <c r="AG1378" s="171" t="s">
        <v>310</v>
      </c>
      <c r="AL1378"/>
    </row>
    <row r="1379" spans="1:38" s="171" customFormat="1" ht="15">
      <c r="A1379" s="171" t="s">
        <v>544</v>
      </c>
      <c r="B1379" s="171" t="s">
        <v>311</v>
      </c>
      <c r="C1379" s="171">
        <v>0</v>
      </c>
      <c r="D1379" s="171">
        <v>0</v>
      </c>
      <c r="E1379" s="171">
        <v>0</v>
      </c>
      <c r="F1379" s="171">
        <v>0</v>
      </c>
      <c r="G1379" s="171">
        <v>0</v>
      </c>
      <c r="H1379" s="171">
        <v>0</v>
      </c>
      <c r="I1379" s="171">
        <v>0</v>
      </c>
      <c r="J1379" s="171">
        <v>0</v>
      </c>
      <c r="K1379" s="171">
        <v>0</v>
      </c>
      <c r="L1379" s="171">
        <v>0</v>
      </c>
      <c r="M1379" s="171">
        <v>0</v>
      </c>
      <c r="N1379" s="171">
        <v>0</v>
      </c>
      <c r="O1379" s="171">
        <v>0</v>
      </c>
      <c r="P1379" s="171">
        <v>0</v>
      </c>
      <c r="Q1379" s="171">
        <v>0</v>
      </c>
      <c r="R1379" s="171">
        <v>0</v>
      </c>
      <c r="S1379" s="171">
        <v>0</v>
      </c>
      <c r="T1379" s="171">
        <v>0</v>
      </c>
      <c r="U1379" s="171">
        <v>0</v>
      </c>
      <c r="V1379" s="171">
        <v>0</v>
      </c>
      <c r="W1379" s="171">
        <v>0</v>
      </c>
      <c r="X1379" s="171">
        <v>0</v>
      </c>
      <c r="Y1379" s="171">
        <v>0</v>
      </c>
      <c r="Z1379" s="171">
        <v>0</v>
      </c>
      <c r="AA1379" s="171">
        <v>0</v>
      </c>
      <c r="AB1379" s="171">
        <v>0</v>
      </c>
      <c r="AC1379" s="171">
        <v>0</v>
      </c>
      <c r="AD1379" s="171">
        <v>0</v>
      </c>
      <c r="AE1379" s="171">
        <v>0</v>
      </c>
      <c r="AF1379" s="171" t="s">
        <v>310</v>
      </c>
      <c r="AG1379" s="171" t="s">
        <v>310</v>
      </c>
      <c r="AL1379"/>
    </row>
    <row r="1380" spans="1:38" s="171" customFormat="1" ht="15">
      <c r="A1380" s="171" t="s">
        <v>544</v>
      </c>
      <c r="B1380" s="171" t="s">
        <v>313</v>
      </c>
      <c r="C1380" s="171">
        <v>1247.2</v>
      </c>
      <c r="D1380" s="171">
        <v>1121.2</v>
      </c>
      <c r="E1380" s="171">
        <v>1229.8</v>
      </c>
      <c r="F1380" s="171">
        <v>1129.0999999999999</v>
      </c>
      <c r="G1380" s="171">
        <v>1403.7</v>
      </c>
      <c r="H1380" s="171">
        <v>1173.0999999999999</v>
      </c>
      <c r="I1380" s="171">
        <v>1091.5</v>
      </c>
      <c r="J1380" s="171">
        <v>1115.4000000000001</v>
      </c>
      <c r="K1380" s="171">
        <v>1024.9000000000001</v>
      </c>
      <c r="L1380" s="171">
        <v>1050.2</v>
      </c>
      <c r="M1380" s="171">
        <v>1029.4000000000001</v>
      </c>
      <c r="N1380" s="171">
        <v>877.5</v>
      </c>
      <c r="O1380" s="171">
        <v>859.6</v>
      </c>
      <c r="P1380" s="171">
        <v>882.2</v>
      </c>
      <c r="Q1380" s="171">
        <v>805.1</v>
      </c>
      <c r="R1380" s="171">
        <v>842.8</v>
      </c>
      <c r="S1380" s="171">
        <v>802.4</v>
      </c>
      <c r="T1380" s="171">
        <v>769.2</v>
      </c>
      <c r="U1380" s="171">
        <v>739.4</v>
      </c>
      <c r="V1380" s="171">
        <v>648.6</v>
      </c>
      <c r="W1380" s="171">
        <v>732</v>
      </c>
      <c r="X1380" s="171">
        <v>724.6</v>
      </c>
      <c r="Y1380" s="171">
        <v>721.6</v>
      </c>
      <c r="Z1380" s="171">
        <v>710.8</v>
      </c>
      <c r="AA1380" s="171">
        <v>667.8</v>
      </c>
      <c r="AB1380" s="171">
        <v>681.7</v>
      </c>
      <c r="AC1380" s="171">
        <v>801.9</v>
      </c>
      <c r="AD1380" s="171">
        <v>800.1</v>
      </c>
      <c r="AE1380" s="171">
        <v>808.4</v>
      </c>
      <c r="AF1380" s="171" t="s">
        <v>310</v>
      </c>
      <c r="AG1380" s="171" t="s">
        <v>310</v>
      </c>
      <c r="AL1380"/>
    </row>
    <row r="1381" spans="1:38" s="171" customFormat="1" ht="15">
      <c r="A1381" s="171" t="s">
        <v>544</v>
      </c>
      <c r="B1381" s="171" t="s">
        <v>28</v>
      </c>
      <c r="C1381" s="171">
        <v>0</v>
      </c>
      <c r="D1381" s="171">
        <v>0</v>
      </c>
      <c r="E1381" s="171">
        <v>0</v>
      </c>
      <c r="F1381" s="171">
        <v>0</v>
      </c>
      <c r="G1381" s="171">
        <v>0</v>
      </c>
      <c r="H1381" s="171">
        <v>0</v>
      </c>
      <c r="I1381" s="171">
        <v>0</v>
      </c>
      <c r="J1381" s="171">
        <v>0</v>
      </c>
      <c r="K1381" s="171">
        <v>0</v>
      </c>
      <c r="L1381" s="171">
        <v>0</v>
      </c>
      <c r="M1381" s="171">
        <v>0</v>
      </c>
      <c r="N1381" s="171">
        <v>0</v>
      </c>
      <c r="O1381" s="171">
        <v>0</v>
      </c>
      <c r="P1381" s="171">
        <v>0</v>
      </c>
      <c r="Q1381" s="171">
        <v>0</v>
      </c>
      <c r="R1381" s="171">
        <v>0</v>
      </c>
      <c r="S1381" s="171">
        <v>0</v>
      </c>
      <c r="T1381" s="171">
        <v>0</v>
      </c>
      <c r="U1381" s="171">
        <v>0</v>
      </c>
      <c r="V1381" s="171">
        <v>0</v>
      </c>
      <c r="W1381" s="171">
        <v>0</v>
      </c>
      <c r="X1381" s="171">
        <v>0</v>
      </c>
      <c r="Y1381" s="171">
        <v>0</v>
      </c>
      <c r="Z1381" s="171">
        <v>0</v>
      </c>
      <c r="AA1381" s="171">
        <v>0</v>
      </c>
      <c r="AB1381" s="171">
        <v>0</v>
      </c>
      <c r="AC1381" s="171">
        <v>0</v>
      </c>
      <c r="AD1381" s="171">
        <v>0</v>
      </c>
      <c r="AE1381" s="171">
        <v>0</v>
      </c>
      <c r="AF1381" s="171" t="s">
        <v>310</v>
      </c>
      <c r="AG1381" s="171" t="s">
        <v>310</v>
      </c>
      <c r="AL1381"/>
    </row>
    <row r="1382" spans="1:38" s="171" customFormat="1" ht="15">
      <c r="A1382" s="171" t="s">
        <v>544</v>
      </c>
      <c r="B1382" s="171" t="s">
        <v>316</v>
      </c>
      <c r="C1382" s="171">
        <v>0</v>
      </c>
      <c r="D1382" s="171">
        <v>0</v>
      </c>
      <c r="E1382" s="171">
        <v>0</v>
      </c>
      <c r="F1382" s="171">
        <v>0</v>
      </c>
      <c r="G1382" s="171">
        <v>0</v>
      </c>
      <c r="H1382" s="171">
        <v>0</v>
      </c>
      <c r="I1382" s="171">
        <v>0</v>
      </c>
      <c r="J1382" s="171">
        <v>0</v>
      </c>
      <c r="K1382" s="171">
        <v>0</v>
      </c>
      <c r="L1382" s="171">
        <v>0</v>
      </c>
      <c r="M1382" s="171">
        <v>0</v>
      </c>
      <c r="N1382" s="171">
        <v>0</v>
      </c>
      <c r="O1382" s="171">
        <v>0</v>
      </c>
      <c r="P1382" s="171">
        <v>0</v>
      </c>
      <c r="Q1382" s="171">
        <v>0</v>
      </c>
      <c r="R1382" s="171">
        <v>0</v>
      </c>
      <c r="S1382" s="171">
        <v>0</v>
      </c>
      <c r="T1382" s="171">
        <v>0</v>
      </c>
      <c r="U1382" s="171">
        <v>0</v>
      </c>
      <c r="V1382" s="171">
        <v>0</v>
      </c>
      <c r="W1382" s="171">
        <v>0</v>
      </c>
      <c r="X1382" s="171">
        <v>0</v>
      </c>
      <c r="Y1382" s="171">
        <v>0</v>
      </c>
      <c r="Z1382" s="171">
        <v>0</v>
      </c>
      <c r="AA1382" s="171">
        <v>0</v>
      </c>
      <c r="AB1382" s="171">
        <v>0</v>
      </c>
      <c r="AC1382" s="171">
        <v>0</v>
      </c>
      <c r="AD1382" s="171">
        <v>0</v>
      </c>
      <c r="AE1382" s="171">
        <v>0</v>
      </c>
      <c r="AF1382" s="171" t="s">
        <v>310</v>
      </c>
      <c r="AG1382" s="171" t="s">
        <v>310</v>
      </c>
      <c r="AL1382"/>
    </row>
    <row r="1383" spans="1:38" s="171" customFormat="1" ht="15">
      <c r="A1383" s="171" t="s">
        <v>544</v>
      </c>
      <c r="B1383" s="171" t="s">
        <v>318</v>
      </c>
      <c r="C1383" s="171">
        <v>0</v>
      </c>
      <c r="D1383" s="171">
        <v>0</v>
      </c>
      <c r="E1383" s="171">
        <v>0</v>
      </c>
      <c r="F1383" s="171">
        <v>0</v>
      </c>
      <c r="G1383" s="171">
        <v>0</v>
      </c>
      <c r="H1383" s="171">
        <v>0</v>
      </c>
      <c r="I1383" s="171">
        <v>0</v>
      </c>
      <c r="J1383" s="171">
        <v>0</v>
      </c>
      <c r="K1383" s="171">
        <v>0</v>
      </c>
      <c r="L1383" s="171">
        <v>0</v>
      </c>
      <c r="M1383" s="171">
        <v>0</v>
      </c>
      <c r="N1383" s="171">
        <v>0</v>
      </c>
      <c r="O1383" s="171">
        <v>0</v>
      </c>
      <c r="P1383" s="171">
        <v>0</v>
      </c>
      <c r="Q1383" s="171">
        <v>0</v>
      </c>
      <c r="R1383" s="171">
        <v>0</v>
      </c>
      <c r="S1383" s="171">
        <v>0</v>
      </c>
      <c r="T1383" s="171">
        <v>0</v>
      </c>
      <c r="U1383" s="171">
        <v>0</v>
      </c>
      <c r="V1383" s="171">
        <v>0</v>
      </c>
      <c r="W1383" s="171">
        <v>0</v>
      </c>
      <c r="X1383" s="171">
        <v>0</v>
      </c>
      <c r="Y1383" s="171">
        <v>0</v>
      </c>
      <c r="Z1383" s="171">
        <v>0</v>
      </c>
      <c r="AA1383" s="171">
        <v>0</v>
      </c>
      <c r="AB1383" s="171">
        <v>0</v>
      </c>
      <c r="AC1383" s="171">
        <v>0</v>
      </c>
      <c r="AD1383" s="171">
        <v>0</v>
      </c>
      <c r="AE1383" s="171">
        <v>0</v>
      </c>
      <c r="AF1383" s="171" t="s">
        <v>310</v>
      </c>
      <c r="AG1383" s="171" t="s">
        <v>310</v>
      </c>
      <c r="AL1383"/>
    </row>
    <row r="1384" spans="1:38" s="171" customFormat="1" ht="15">
      <c r="A1384" s="171" t="s">
        <v>545</v>
      </c>
      <c r="B1384" s="171" t="s">
        <v>309</v>
      </c>
      <c r="C1384" s="171">
        <v>353.3</v>
      </c>
      <c r="D1384" s="171">
        <v>353.7</v>
      </c>
      <c r="E1384" s="171">
        <v>415.9</v>
      </c>
      <c r="F1384" s="171">
        <v>428.6</v>
      </c>
      <c r="G1384" s="171">
        <v>495.4</v>
      </c>
      <c r="H1384" s="171">
        <v>519.6</v>
      </c>
      <c r="I1384" s="171">
        <v>525.4</v>
      </c>
      <c r="J1384" s="171">
        <v>545.79999999999995</v>
      </c>
      <c r="K1384" s="171">
        <v>568.1</v>
      </c>
      <c r="L1384" s="171">
        <v>557.5</v>
      </c>
      <c r="M1384" s="171">
        <v>573.9</v>
      </c>
      <c r="N1384" s="171">
        <v>639.5</v>
      </c>
      <c r="O1384" s="171">
        <v>625.29999999999995</v>
      </c>
      <c r="P1384" s="171">
        <v>597.70000000000005</v>
      </c>
      <c r="Q1384" s="171">
        <v>645.4</v>
      </c>
      <c r="R1384" s="171">
        <v>696.1</v>
      </c>
      <c r="S1384" s="171">
        <v>634.5</v>
      </c>
      <c r="T1384" s="171">
        <v>605.9</v>
      </c>
      <c r="U1384" s="171">
        <v>646.9</v>
      </c>
      <c r="V1384" s="171">
        <v>675</v>
      </c>
      <c r="W1384" s="171">
        <v>713.4</v>
      </c>
      <c r="X1384" s="171">
        <v>543.4</v>
      </c>
      <c r="Y1384" s="171">
        <v>650.1</v>
      </c>
      <c r="Z1384" s="171">
        <v>745.2</v>
      </c>
      <c r="AA1384" s="171">
        <v>653.70000000000005</v>
      </c>
      <c r="AB1384" s="171">
        <v>642.79999999999995</v>
      </c>
      <c r="AC1384" s="171">
        <v>633.5</v>
      </c>
      <c r="AD1384" s="171">
        <v>633</v>
      </c>
      <c r="AE1384" s="171">
        <v>640.4</v>
      </c>
      <c r="AF1384" s="171" t="s">
        <v>310</v>
      </c>
      <c r="AG1384" s="171" t="s">
        <v>310</v>
      </c>
      <c r="AL1384"/>
    </row>
    <row r="1385" spans="1:38" s="171" customFormat="1" ht="15">
      <c r="A1385" s="171" t="s">
        <v>545</v>
      </c>
      <c r="B1385" s="171" t="s">
        <v>311</v>
      </c>
      <c r="C1385" s="171">
        <v>0</v>
      </c>
      <c r="D1385" s="171">
        <v>0</v>
      </c>
      <c r="E1385" s="171">
        <v>0</v>
      </c>
      <c r="F1385" s="171">
        <v>0</v>
      </c>
      <c r="G1385" s="171">
        <v>0</v>
      </c>
      <c r="H1385" s="171">
        <v>0</v>
      </c>
      <c r="I1385" s="171">
        <v>0</v>
      </c>
      <c r="J1385" s="171">
        <v>0</v>
      </c>
      <c r="K1385" s="171">
        <v>0</v>
      </c>
      <c r="L1385" s="171">
        <v>0</v>
      </c>
      <c r="M1385" s="171">
        <v>0</v>
      </c>
      <c r="N1385" s="171">
        <v>0</v>
      </c>
      <c r="O1385" s="171">
        <v>0</v>
      </c>
      <c r="P1385" s="171">
        <v>0</v>
      </c>
      <c r="Q1385" s="171">
        <v>0</v>
      </c>
      <c r="R1385" s="171">
        <v>0</v>
      </c>
      <c r="S1385" s="171">
        <v>0</v>
      </c>
      <c r="T1385" s="171">
        <v>0</v>
      </c>
      <c r="U1385" s="171">
        <v>0</v>
      </c>
      <c r="V1385" s="171">
        <v>0</v>
      </c>
      <c r="W1385" s="171">
        <v>0</v>
      </c>
      <c r="X1385" s="171">
        <v>0</v>
      </c>
      <c r="Y1385" s="171">
        <v>0</v>
      </c>
      <c r="Z1385" s="171">
        <v>0</v>
      </c>
      <c r="AA1385" s="171">
        <v>0</v>
      </c>
      <c r="AB1385" s="171">
        <v>0</v>
      </c>
      <c r="AC1385" s="171">
        <v>0</v>
      </c>
      <c r="AD1385" s="171">
        <v>0</v>
      </c>
      <c r="AE1385" s="171">
        <v>0</v>
      </c>
      <c r="AF1385" s="171" t="s">
        <v>310</v>
      </c>
      <c r="AG1385" s="171" t="s">
        <v>310</v>
      </c>
      <c r="AL1385"/>
    </row>
    <row r="1386" spans="1:38" s="171" customFormat="1" ht="15">
      <c r="A1386" s="171" t="s">
        <v>545</v>
      </c>
      <c r="B1386" s="171" t="s">
        <v>313</v>
      </c>
      <c r="C1386" s="171">
        <v>757</v>
      </c>
      <c r="D1386" s="171">
        <v>757.9</v>
      </c>
      <c r="E1386" s="171">
        <v>779.9</v>
      </c>
      <c r="F1386" s="171">
        <v>761.9</v>
      </c>
      <c r="G1386" s="171">
        <v>765.5</v>
      </c>
      <c r="H1386" s="171">
        <v>779.4</v>
      </c>
      <c r="I1386" s="171">
        <v>767.8</v>
      </c>
      <c r="J1386" s="171">
        <v>779.6</v>
      </c>
      <c r="K1386" s="171">
        <v>781.1</v>
      </c>
      <c r="L1386" s="171">
        <v>780.5</v>
      </c>
      <c r="M1386" s="171">
        <v>776.2</v>
      </c>
      <c r="N1386" s="171">
        <v>781.6</v>
      </c>
      <c r="O1386" s="171">
        <v>775.5</v>
      </c>
      <c r="P1386" s="171">
        <v>775.2</v>
      </c>
      <c r="Q1386" s="171">
        <v>774.1</v>
      </c>
      <c r="R1386" s="171">
        <v>774.7</v>
      </c>
      <c r="S1386" s="171">
        <v>779.5</v>
      </c>
      <c r="T1386" s="171">
        <v>779</v>
      </c>
      <c r="U1386" s="171">
        <v>777.9</v>
      </c>
      <c r="V1386" s="171">
        <v>780</v>
      </c>
      <c r="W1386" s="171">
        <v>778.7</v>
      </c>
      <c r="X1386" s="171">
        <v>596.70000000000005</v>
      </c>
      <c r="Y1386" s="171">
        <v>709.1</v>
      </c>
      <c r="Z1386" s="171">
        <v>813.9</v>
      </c>
      <c r="AA1386" s="171">
        <v>727</v>
      </c>
      <c r="AB1386" s="171">
        <v>701</v>
      </c>
      <c r="AC1386" s="171">
        <v>687.7</v>
      </c>
      <c r="AD1386" s="171">
        <v>689.2</v>
      </c>
      <c r="AE1386" s="171">
        <v>687.9</v>
      </c>
      <c r="AF1386" s="171" t="s">
        <v>310</v>
      </c>
      <c r="AG1386" s="171" t="s">
        <v>310</v>
      </c>
      <c r="AL1386"/>
    </row>
    <row r="1387" spans="1:38" s="171" customFormat="1" ht="15">
      <c r="A1387" s="171" t="s">
        <v>545</v>
      </c>
      <c r="B1387" s="171" t="s">
        <v>28</v>
      </c>
      <c r="C1387" s="171">
        <v>0</v>
      </c>
      <c r="D1387" s="171">
        <v>0</v>
      </c>
      <c r="E1387" s="171">
        <v>0</v>
      </c>
      <c r="F1387" s="171">
        <v>0</v>
      </c>
      <c r="G1387" s="171">
        <v>0</v>
      </c>
      <c r="H1387" s="171">
        <v>0</v>
      </c>
      <c r="I1387" s="171">
        <v>0</v>
      </c>
      <c r="J1387" s="171">
        <v>0</v>
      </c>
      <c r="K1387" s="171">
        <v>0</v>
      </c>
      <c r="L1387" s="171">
        <v>0</v>
      </c>
      <c r="M1387" s="171">
        <v>0</v>
      </c>
      <c r="N1387" s="171">
        <v>0</v>
      </c>
      <c r="O1387" s="171">
        <v>0</v>
      </c>
      <c r="P1387" s="171">
        <v>0</v>
      </c>
      <c r="Q1387" s="171">
        <v>0</v>
      </c>
      <c r="R1387" s="171">
        <v>0</v>
      </c>
      <c r="S1387" s="171">
        <v>0</v>
      </c>
      <c r="T1387" s="171">
        <v>0</v>
      </c>
      <c r="U1387" s="171">
        <v>0</v>
      </c>
      <c r="V1387" s="171">
        <v>0</v>
      </c>
      <c r="W1387" s="171">
        <v>0</v>
      </c>
      <c r="X1387" s="171">
        <v>0</v>
      </c>
      <c r="Y1387" s="171">
        <v>0</v>
      </c>
      <c r="Z1387" s="171">
        <v>0</v>
      </c>
      <c r="AA1387" s="171">
        <v>0</v>
      </c>
      <c r="AB1387" s="171">
        <v>0</v>
      </c>
      <c r="AC1387" s="171">
        <v>0</v>
      </c>
      <c r="AD1387" s="171">
        <v>0</v>
      </c>
      <c r="AE1387" s="171">
        <v>0</v>
      </c>
      <c r="AF1387" s="171" t="s">
        <v>310</v>
      </c>
      <c r="AG1387" s="171" t="s">
        <v>310</v>
      </c>
      <c r="AL1387"/>
    </row>
    <row r="1388" spans="1:38" s="171" customFormat="1" ht="15">
      <c r="A1388" s="171" t="s">
        <v>545</v>
      </c>
      <c r="B1388" s="171" t="s">
        <v>316</v>
      </c>
      <c r="C1388" s="171">
        <v>0</v>
      </c>
      <c r="D1388" s="171">
        <v>0</v>
      </c>
      <c r="E1388" s="171">
        <v>0</v>
      </c>
      <c r="F1388" s="171">
        <v>0</v>
      </c>
      <c r="G1388" s="171">
        <v>0</v>
      </c>
      <c r="H1388" s="171">
        <v>0</v>
      </c>
      <c r="I1388" s="171">
        <v>0</v>
      </c>
      <c r="J1388" s="171">
        <v>0</v>
      </c>
      <c r="K1388" s="171">
        <v>0</v>
      </c>
      <c r="L1388" s="171">
        <v>0</v>
      </c>
      <c r="M1388" s="171">
        <v>0</v>
      </c>
      <c r="N1388" s="171">
        <v>0</v>
      </c>
      <c r="O1388" s="171">
        <v>0</v>
      </c>
      <c r="P1388" s="171">
        <v>0</v>
      </c>
      <c r="Q1388" s="171">
        <v>0</v>
      </c>
      <c r="R1388" s="171">
        <v>0</v>
      </c>
      <c r="S1388" s="171">
        <v>0</v>
      </c>
      <c r="T1388" s="171">
        <v>0</v>
      </c>
      <c r="U1388" s="171">
        <v>0</v>
      </c>
      <c r="V1388" s="171">
        <v>0</v>
      </c>
      <c r="W1388" s="171">
        <v>0</v>
      </c>
      <c r="X1388" s="171">
        <v>0</v>
      </c>
      <c r="Y1388" s="171">
        <v>0</v>
      </c>
      <c r="Z1388" s="171">
        <v>0</v>
      </c>
      <c r="AA1388" s="171">
        <v>0</v>
      </c>
      <c r="AB1388" s="171">
        <v>0</v>
      </c>
      <c r="AC1388" s="171">
        <v>0</v>
      </c>
      <c r="AD1388" s="171">
        <v>0</v>
      </c>
      <c r="AE1388" s="171">
        <v>0</v>
      </c>
      <c r="AF1388" s="171" t="s">
        <v>310</v>
      </c>
      <c r="AG1388" s="171" t="s">
        <v>310</v>
      </c>
      <c r="AL1388"/>
    </row>
    <row r="1389" spans="1:38" s="171" customFormat="1" ht="15">
      <c r="A1389" s="171" t="s">
        <v>545</v>
      </c>
      <c r="B1389" s="171" t="s">
        <v>318</v>
      </c>
      <c r="C1389" s="171">
        <v>0</v>
      </c>
      <c r="D1389" s="171">
        <v>0</v>
      </c>
      <c r="E1389" s="171">
        <v>0</v>
      </c>
      <c r="F1389" s="171">
        <v>0</v>
      </c>
      <c r="G1389" s="171">
        <v>0</v>
      </c>
      <c r="H1389" s="171">
        <v>0</v>
      </c>
      <c r="I1389" s="171">
        <v>0</v>
      </c>
      <c r="J1389" s="171">
        <v>0</v>
      </c>
      <c r="K1389" s="171">
        <v>0</v>
      </c>
      <c r="L1389" s="171">
        <v>0</v>
      </c>
      <c r="M1389" s="171">
        <v>0</v>
      </c>
      <c r="N1389" s="171">
        <v>0</v>
      </c>
      <c r="O1389" s="171">
        <v>0</v>
      </c>
      <c r="P1389" s="171">
        <v>0</v>
      </c>
      <c r="Q1389" s="171">
        <v>0</v>
      </c>
      <c r="R1389" s="171">
        <v>0</v>
      </c>
      <c r="S1389" s="171">
        <v>0</v>
      </c>
      <c r="T1389" s="171">
        <v>0</v>
      </c>
      <c r="U1389" s="171">
        <v>0</v>
      </c>
      <c r="V1389" s="171">
        <v>0</v>
      </c>
      <c r="W1389" s="171">
        <v>0</v>
      </c>
      <c r="X1389" s="171">
        <v>0</v>
      </c>
      <c r="Y1389" s="171">
        <v>0</v>
      </c>
      <c r="Z1389" s="171">
        <v>0</v>
      </c>
      <c r="AA1389" s="171">
        <v>0</v>
      </c>
      <c r="AB1389" s="171">
        <v>0</v>
      </c>
      <c r="AC1389" s="171">
        <v>0</v>
      </c>
      <c r="AD1389" s="171">
        <v>0</v>
      </c>
      <c r="AE1389" s="171">
        <v>0</v>
      </c>
      <c r="AF1389" s="171" t="s">
        <v>310</v>
      </c>
      <c r="AG1389" s="171" t="s">
        <v>310</v>
      </c>
      <c r="AL1389"/>
    </row>
    <row r="1390" spans="1:38" s="171" customFormat="1" ht="15">
      <c r="A1390" s="171" t="s">
        <v>546</v>
      </c>
      <c r="B1390" s="171" t="s">
        <v>309</v>
      </c>
      <c r="C1390" s="171">
        <v>827.8</v>
      </c>
      <c r="D1390" s="171">
        <v>817.9</v>
      </c>
      <c r="E1390" s="171">
        <v>810.3</v>
      </c>
      <c r="F1390" s="171">
        <v>812.7</v>
      </c>
      <c r="G1390" s="171">
        <v>799.5</v>
      </c>
      <c r="H1390" s="171">
        <v>825.4</v>
      </c>
      <c r="I1390" s="171">
        <v>788.8</v>
      </c>
      <c r="J1390" s="171">
        <v>824.3</v>
      </c>
      <c r="K1390" s="171">
        <v>805.1</v>
      </c>
      <c r="L1390" s="171">
        <v>805.5</v>
      </c>
      <c r="M1390" s="171">
        <v>828.5</v>
      </c>
      <c r="N1390" s="171">
        <v>779.8</v>
      </c>
      <c r="O1390" s="171">
        <v>781.5</v>
      </c>
      <c r="P1390" s="171">
        <v>758.9</v>
      </c>
      <c r="Q1390" s="171">
        <v>770</v>
      </c>
      <c r="R1390" s="171">
        <v>774</v>
      </c>
      <c r="S1390" s="171">
        <v>758.7</v>
      </c>
      <c r="T1390" s="171">
        <v>806.3</v>
      </c>
      <c r="U1390" s="171">
        <v>786.8</v>
      </c>
      <c r="V1390" s="171">
        <v>795.7</v>
      </c>
      <c r="W1390" s="171">
        <v>627.79999999999995</v>
      </c>
      <c r="X1390" s="171">
        <v>625.9</v>
      </c>
      <c r="Y1390" s="171">
        <v>625.5</v>
      </c>
      <c r="Z1390" s="171">
        <v>609.5</v>
      </c>
      <c r="AA1390" s="171">
        <v>625.9</v>
      </c>
      <c r="AB1390" s="171">
        <v>678.8</v>
      </c>
      <c r="AC1390" s="171">
        <v>672.5</v>
      </c>
      <c r="AD1390" s="171">
        <v>668.5</v>
      </c>
      <c r="AE1390" s="171">
        <v>615</v>
      </c>
      <c r="AF1390" s="171" t="s">
        <v>310</v>
      </c>
      <c r="AG1390" s="171" t="s">
        <v>310</v>
      </c>
      <c r="AL1390"/>
    </row>
    <row r="1391" spans="1:38" s="171" customFormat="1" ht="15">
      <c r="A1391" s="171" t="s">
        <v>546</v>
      </c>
      <c r="B1391" s="171" t="s">
        <v>311</v>
      </c>
      <c r="C1391" s="171">
        <v>0</v>
      </c>
      <c r="D1391" s="171">
        <v>0</v>
      </c>
      <c r="E1391" s="171">
        <v>0</v>
      </c>
      <c r="F1391" s="171">
        <v>0</v>
      </c>
      <c r="G1391" s="171">
        <v>0</v>
      </c>
      <c r="H1391" s="171">
        <v>0</v>
      </c>
      <c r="I1391" s="171">
        <v>0</v>
      </c>
      <c r="J1391" s="171">
        <v>0</v>
      </c>
      <c r="K1391" s="171">
        <v>0</v>
      </c>
      <c r="L1391" s="171">
        <v>0</v>
      </c>
      <c r="M1391" s="171">
        <v>0</v>
      </c>
      <c r="N1391" s="171">
        <v>0</v>
      </c>
      <c r="O1391" s="171">
        <v>0</v>
      </c>
      <c r="P1391" s="171">
        <v>0</v>
      </c>
      <c r="Q1391" s="171">
        <v>0</v>
      </c>
      <c r="R1391" s="171">
        <v>0</v>
      </c>
      <c r="S1391" s="171">
        <v>0</v>
      </c>
      <c r="T1391" s="171">
        <v>0</v>
      </c>
      <c r="U1391" s="171">
        <v>0</v>
      </c>
      <c r="V1391" s="171">
        <v>0</v>
      </c>
      <c r="W1391" s="171">
        <v>0</v>
      </c>
      <c r="X1391" s="171">
        <v>0</v>
      </c>
      <c r="Y1391" s="171">
        <v>0</v>
      </c>
      <c r="Z1391" s="171">
        <v>0</v>
      </c>
      <c r="AA1391" s="171">
        <v>0</v>
      </c>
      <c r="AB1391" s="171">
        <v>0</v>
      </c>
      <c r="AC1391" s="171">
        <v>0</v>
      </c>
      <c r="AD1391" s="171">
        <v>0</v>
      </c>
      <c r="AE1391" s="171">
        <v>0</v>
      </c>
      <c r="AF1391" s="171" t="s">
        <v>310</v>
      </c>
      <c r="AG1391" s="171" t="s">
        <v>310</v>
      </c>
      <c r="AL1391"/>
    </row>
    <row r="1392" spans="1:38" s="171" customFormat="1" ht="15">
      <c r="A1392" s="171" t="s">
        <v>546</v>
      </c>
      <c r="B1392" s="171" t="s">
        <v>313</v>
      </c>
      <c r="C1392" s="171">
        <v>827.8</v>
      </c>
      <c r="D1392" s="171">
        <v>817.9</v>
      </c>
      <c r="E1392" s="171">
        <v>810.3</v>
      </c>
      <c r="F1392" s="171">
        <v>812.7</v>
      </c>
      <c r="G1392" s="171">
        <v>799.5</v>
      </c>
      <c r="H1392" s="171">
        <v>825.4</v>
      </c>
      <c r="I1392" s="171">
        <v>788.8</v>
      </c>
      <c r="J1392" s="171">
        <v>824.3</v>
      </c>
      <c r="K1392" s="171">
        <v>805.1</v>
      </c>
      <c r="L1392" s="171">
        <v>805.5</v>
      </c>
      <c r="M1392" s="171">
        <v>828.5</v>
      </c>
      <c r="N1392" s="171">
        <v>779.8</v>
      </c>
      <c r="O1392" s="171">
        <v>781.5</v>
      </c>
      <c r="P1392" s="171">
        <v>758.9</v>
      </c>
      <c r="Q1392" s="171">
        <v>770</v>
      </c>
      <c r="R1392" s="171">
        <v>774</v>
      </c>
      <c r="S1392" s="171">
        <v>758.7</v>
      </c>
      <c r="T1392" s="171">
        <v>806.3</v>
      </c>
      <c r="U1392" s="171">
        <v>786.8</v>
      </c>
      <c r="V1392" s="171">
        <v>795.7</v>
      </c>
      <c r="W1392" s="171">
        <v>627.9</v>
      </c>
      <c r="X1392" s="171">
        <v>625.6</v>
      </c>
      <c r="Y1392" s="171">
        <v>625.5</v>
      </c>
      <c r="Z1392" s="171">
        <v>619.4</v>
      </c>
      <c r="AA1392" s="171">
        <v>637.1</v>
      </c>
      <c r="AB1392" s="171">
        <v>691.6</v>
      </c>
      <c r="AC1392" s="171">
        <v>685.3</v>
      </c>
      <c r="AD1392" s="171">
        <v>681.2</v>
      </c>
      <c r="AE1392" s="171">
        <v>628.20000000000005</v>
      </c>
      <c r="AF1392" s="171" t="s">
        <v>310</v>
      </c>
      <c r="AG1392" s="171" t="s">
        <v>310</v>
      </c>
      <c r="AL1392"/>
    </row>
    <row r="1393" spans="1:38" s="171" customFormat="1" ht="15">
      <c r="A1393" s="171" t="s">
        <v>546</v>
      </c>
      <c r="B1393" s="171" t="s">
        <v>28</v>
      </c>
      <c r="C1393" s="171">
        <v>0</v>
      </c>
      <c r="D1393" s="171">
        <v>0</v>
      </c>
      <c r="E1393" s="171">
        <v>0</v>
      </c>
      <c r="F1393" s="171">
        <v>0</v>
      </c>
      <c r="G1393" s="171">
        <v>0</v>
      </c>
      <c r="H1393" s="171">
        <v>0</v>
      </c>
      <c r="I1393" s="171">
        <v>0</v>
      </c>
      <c r="J1393" s="171">
        <v>0</v>
      </c>
      <c r="K1393" s="171">
        <v>0</v>
      </c>
      <c r="L1393" s="171">
        <v>0</v>
      </c>
      <c r="M1393" s="171">
        <v>0</v>
      </c>
      <c r="N1393" s="171">
        <v>0</v>
      </c>
      <c r="O1393" s="171">
        <v>0</v>
      </c>
      <c r="P1393" s="171">
        <v>0</v>
      </c>
      <c r="Q1393" s="171">
        <v>0</v>
      </c>
      <c r="R1393" s="171">
        <v>0</v>
      </c>
      <c r="S1393" s="171">
        <v>0</v>
      </c>
      <c r="T1393" s="171">
        <v>0</v>
      </c>
      <c r="U1393" s="171">
        <v>0</v>
      </c>
      <c r="V1393" s="171">
        <v>0</v>
      </c>
      <c r="W1393" s="171">
        <v>0</v>
      </c>
      <c r="X1393" s="171">
        <v>0</v>
      </c>
      <c r="Y1393" s="171">
        <v>0</v>
      </c>
      <c r="Z1393" s="171">
        <v>0</v>
      </c>
      <c r="AA1393" s="171">
        <v>0</v>
      </c>
      <c r="AB1393" s="171">
        <v>0</v>
      </c>
      <c r="AC1393" s="171">
        <v>0</v>
      </c>
      <c r="AD1393" s="171">
        <v>0</v>
      </c>
      <c r="AE1393" s="171">
        <v>0</v>
      </c>
      <c r="AF1393" s="171" t="s">
        <v>310</v>
      </c>
      <c r="AG1393" s="171" t="s">
        <v>310</v>
      </c>
      <c r="AL1393"/>
    </row>
    <row r="1394" spans="1:38" s="171" customFormat="1" ht="15">
      <c r="A1394" s="171" t="s">
        <v>546</v>
      </c>
      <c r="B1394" s="171" t="s">
        <v>316</v>
      </c>
      <c r="C1394" s="171">
        <v>0</v>
      </c>
      <c r="D1394" s="171">
        <v>0</v>
      </c>
      <c r="E1394" s="171">
        <v>0</v>
      </c>
      <c r="F1394" s="171">
        <v>0</v>
      </c>
      <c r="G1394" s="171">
        <v>0</v>
      </c>
      <c r="H1394" s="171">
        <v>0</v>
      </c>
      <c r="I1394" s="171">
        <v>0</v>
      </c>
      <c r="J1394" s="171">
        <v>0</v>
      </c>
      <c r="K1394" s="171">
        <v>0</v>
      </c>
      <c r="L1394" s="171">
        <v>0</v>
      </c>
      <c r="M1394" s="171">
        <v>0</v>
      </c>
      <c r="N1394" s="171">
        <v>0</v>
      </c>
      <c r="O1394" s="171">
        <v>0</v>
      </c>
      <c r="P1394" s="171">
        <v>0</v>
      </c>
      <c r="Q1394" s="171">
        <v>0</v>
      </c>
      <c r="R1394" s="171">
        <v>0</v>
      </c>
      <c r="S1394" s="171">
        <v>0</v>
      </c>
      <c r="T1394" s="171">
        <v>0</v>
      </c>
      <c r="U1394" s="171">
        <v>0</v>
      </c>
      <c r="V1394" s="171">
        <v>0</v>
      </c>
      <c r="W1394" s="171">
        <v>0</v>
      </c>
      <c r="X1394" s="171">
        <v>0</v>
      </c>
      <c r="Y1394" s="171">
        <v>0</v>
      </c>
      <c r="Z1394" s="171">
        <v>0</v>
      </c>
      <c r="AA1394" s="171">
        <v>0</v>
      </c>
      <c r="AB1394" s="171">
        <v>0</v>
      </c>
      <c r="AC1394" s="171">
        <v>0</v>
      </c>
      <c r="AD1394" s="171">
        <v>0</v>
      </c>
      <c r="AE1394" s="171">
        <v>0</v>
      </c>
      <c r="AF1394" s="171" t="s">
        <v>310</v>
      </c>
      <c r="AG1394" s="171" t="s">
        <v>310</v>
      </c>
      <c r="AL1394"/>
    </row>
    <row r="1395" spans="1:38" s="171" customFormat="1" ht="15">
      <c r="A1395" s="171" t="s">
        <v>546</v>
      </c>
      <c r="B1395" s="171" t="s">
        <v>318</v>
      </c>
      <c r="C1395" s="171">
        <v>0</v>
      </c>
      <c r="D1395" s="171">
        <v>0</v>
      </c>
      <c r="E1395" s="171">
        <v>0</v>
      </c>
      <c r="F1395" s="171">
        <v>0</v>
      </c>
      <c r="G1395" s="171">
        <v>0</v>
      </c>
      <c r="H1395" s="171">
        <v>0</v>
      </c>
      <c r="I1395" s="171">
        <v>0</v>
      </c>
      <c r="J1395" s="171">
        <v>0</v>
      </c>
      <c r="K1395" s="171">
        <v>0</v>
      </c>
      <c r="L1395" s="171">
        <v>0</v>
      </c>
      <c r="M1395" s="171">
        <v>0</v>
      </c>
      <c r="N1395" s="171">
        <v>0</v>
      </c>
      <c r="O1395" s="171">
        <v>0</v>
      </c>
      <c r="P1395" s="171">
        <v>0</v>
      </c>
      <c r="Q1395" s="171">
        <v>0</v>
      </c>
      <c r="R1395" s="171">
        <v>0</v>
      </c>
      <c r="S1395" s="171">
        <v>0</v>
      </c>
      <c r="T1395" s="171">
        <v>0</v>
      </c>
      <c r="U1395" s="171">
        <v>0</v>
      </c>
      <c r="V1395" s="171">
        <v>0</v>
      </c>
      <c r="W1395" s="171">
        <v>0</v>
      </c>
      <c r="X1395" s="171">
        <v>0</v>
      </c>
      <c r="Y1395" s="171">
        <v>0</v>
      </c>
      <c r="Z1395" s="171">
        <v>0</v>
      </c>
      <c r="AA1395" s="171">
        <v>0</v>
      </c>
      <c r="AB1395" s="171">
        <v>0</v>
      </c>
      <c r="AC1395" s="171">
        <v>0</v>
      </c>
      <c r="AD1395" s="171">
        <v>0</v>
      </c>
      <c r="AE1395" s="171">
        <v>0</v>
      </c>
      <c r="AF1395" s="171" t="s">
        <v>310</v>
      </c>
      <c r="AG1395" s="171" t="s">
        <v>310</v>
      </c>
      <c r="AL1395"/>
    </row>
    <row r="1396" spans="1:38" s="171" customFormat="1" ht="15">
      <c r="A1396" s="171" t="s">
        <v>547</v>
      </c>
      <c r="B1396" s="171" t="s">
        <v>309</v>
      </c>
      <c r="C1396" s="171">
        <v>791.2</v>
      </c>
      <c r="D1396" s="171">
        <v>790.5</v>
      </c>
      <c r="E1396" s="171">
        <v>790.2</v>
      </c>
      <c r="F1396" s="171">
        <v>790.8</v>
      </c>
      <c r="G1396" s="171">
        <v>792.3</v>
      </c>
      <c r="H1396" s="171">
        <v>790.7</v>
      </c>
      <c r="I1396" s="171">
        <v>791.7</v>
      </c>
      <c r="J1396" s="171">
        <v>792.6</v>
      </c>
      <c r="K1396" s="171">
        <v>793.1</v>
      </c>
      <c r="L1396" s="171">
        <v>792.2</v>
      </c>
      <c r="M1396" s="171">
        <v>659.1</v>
      </c>
      <c r="N1396" s="171">
        <v>705.5</v>
      </c>
      <c r="O1396" s="171">
        <v>658.1</v>
      </c>
      <c r="P1396" s="171">
        <v>685.4</v>
      </c>
      <c r="Q1396" s="171">
        <v>657.6</v>
      </c>
      <c r="R1396" s="171">
        <v>580.79999999999995</v>
      </c>
      <c r="S1396" s="171">
        <v>686.8</v>
      </c>
      <c r="T1396" s="171">
        <v>574.5</v>
      </c>
      <c r="U1396" s="171">
        <v>248.4</v>
      </c>
      <c r="V1396" s="171">
        <v>272.89999999999998</v>
      </c>
      <c r="W1396" s="171">
        <v>110.3</v>
      </c>
      <c r="X1396" s="171">
        <v>107.4</v>
      </c>
      <c r="Y1396" s="171">
        <v>282.89999999999998</v>
      </c>
      <c r="Z1396" s="171">
        <v>306.7</v>
      </c>
      <c r="AA1396" s="171">
        <v>297</v>
      </c>
      <c r="AB1396" s="171">
        <v>218.6</v>
      </c>
      <c r="AC1396" s="171">
        <v>208.2</v>
      </c>
      <c r="AD1396" s="171">
        <v>215</v>
      </c>
      <c r="AE1396" s="171">
        <v>367</v>
      </c>
      <c r="AF1396" s="171" t="s">
        <v>310</v>
      </c>
      <c r="AG1396" s="171" t="s">
        <v>310</v>
      </c>
      <c r="AL1396"/>
    </row>
    <row r="1397" spans="1:38" s="171" customFormat="1" ht="15">
      <c r="A1397" s="171" t="s">
        <v>547</v>
      </c>
      <c r="B1397" s="171" t="s">
        <v>311</v>
      </c>
      <c r="C1397" s="171">
        <v>0</v>
      </c>
      <c r="D1397" s="171">
        <v>0</v>
      </c>
      <c r="E1397" s="171">
        <v>0</v>
      </c>
      <c r="F1397" s="171">
        <v>0</v>
      </c>
      <c r="G1397" s="171">
        <v>0</v>
      </c>
      <c r="H1397" s="171">
        <v>0</v>
      </c>
      <c r="I1397" s="171">
        <v>0</v>
      </c>
      <c r="J1397" s="171">
        <v>0</v>
      </c>
      <c r="K1397" s="171">
        <v>0</v>
      </c>
      <c r="L1397" s="171">
        <v>0</v>
      </c>
      <c r="M1397" s="171">
        <v>0</v>
      </c>
      <c r="N1397" s="171">
        <v>0</v>
      </c>
      <c r="O1397" s="171">
        <v>0</v>
      </c>
      <c r="P1397" s="171">
        <v>0</v>
      </c>
      <c r="Q1397" s="171">
        <v>0</v>
      </c>
      <c r="R1397" s="171">
        <v>0</v>
      </c>
      <c r="S1397" s="171">
        <v>0</v>
      </c>
      <c r="T1397" s="171">
        <v>0</v>
      </c>
      <c r="U1397" s="171">
        <v>0</v>
      </c>
      <c r="V1397" s="171">
        <v>0</v>
      </c>
      <c r="W1397" s="171">
        <v>0</v>
      </c>
      <c r="X1397" s="171">
        <v>0</v>
      </c>
      <c r="Y1397" s="171">
        <v>0</v>
      </c>
      <c r="Z1397" s="171">
        <v>0</v>
      </c>
      <c r="AA1397" s="171">
        <v>0</v>
      </c>
      <c r="AB1397" s="171">
        <v>0</v>
      </c>
      <c r="AC1397" s="171">
        <v>0</v>
      </c>
      <c r="AD1397" s="171">
        <v>0</v>
      </c>
      <c r="AE1397" s="171">
        <v>0</v>
      </c>
      <c r="AF1397" s="171" t="s">
        <v>310</v>
      </c>
      <c r="AG1397" s="171" t="s">
        <v>310</v>
      </c>
      <c r="AL1397"/>
    </row>
    <row r="1398" spans="1:38" s="171" customFormat="1" ht="15">
      <c r="A1398" s="171" t="s">
        <v>547</v>
      </c>
      <c r="B1398" s="171" t="s">
        <v>313</v>
      </c>
      <c r="C1398" s="171">
        <v>791.2</v>
      </c>
      <c r="D1398" s="171">
        <v>790.5</v>
      </c>
      <c r="E1398" s="171">
        <v>790.2</v>
      </c>
      <c r="F1398" s="171">
        <v>790.8</v>
      </c>
      <c r="G1398" s="171">
        <v>792.3</v>
      </c>
      <c r="H1398" s="171">
        <v>790.7</v>
      </c>
      <c r="I1398" s="171">
        <v>791.7</v>
      </c>
      <c r="J1398" s="171">
        <v>792.6</v>
      </c>
      <c r="K1398" s="171">
        <v>793.1</v>
      </c>
      <c r="L1398" s="171">
        <v>792.2</v>
      </c>
      <c r="M1398" s="171">
        <v>790.1</v>
      </c>
      <c r="N1398" s="171">
        <v>792.4</v>
      </c>
      <c r="O1398" s="171">
        <v>733.4</v>
      </c>
      <c r="P1398" s="171">
        <v>771.3</v>
      </c>
      <c r="Q1398" s="171">
        <v>765.6</v>
      </c>
      <c r="R1398" s="171">
        <v>749.2</v>
      </c>
      <c r="S1398" s="171">
        <v>794.7</v>
      </c>
      <c r="T1398" s="171">
        <v>820.8</v>
      </c>
      <c r="U1398" s="171">
        <v>802.1</v>
      </c>
      <c r="V1398" s="171">
        <v>819.1</v>
      </c>
      <c r="W1398" s="171">
        <v>874.7</v>
      </c>
      <c r="X1398" s="171">
        <v>852</v>
      </c>
      <c r="Y1398" s="171">
        <v>835.8</v>
      </c>
      <c r="Z1398" s="171">
        <v>857.7</v>
      </c>
      <c r="AA1398" s="171">
        <v>860</v>
      </c>
      <c r="AB1398" s="171">
        <v>845.3</v>
      </c>
      <c r="AC1398" s="171">
        <v>793</v>
      </c>
      <c r="AD1398" s="171">
        <v>830</v>
      </c>
      <c r="AE1398" s="171">
        <v>794.3</v>
      </c>
      <c r="AF1398" s="171" t="s">
        <v>310</v>
      </c>
      <c r="AG1398" s="171" t="s">
        <v>310</v>
      </c>
      <c r="AL1398"/>
    </row>
    <row r="1399" spans="1:38" s="171" customFormat="1" ht="15">
      <c r="A1399" s="171" t="s">
        <v>547</v>
      </c>
      <c r="B1399" s="171" t="s">
        <v>28</v>
      </c>
      <c r="C1399" s="171">
        <v>0</v>
      </c>
      <c r="D1399" s="171">
        <v>0</v>
      </c>
      <c r="E1399" s="171">
        <v>0</v>
      </c>
      <c r="F1399" s="171">
        <v>0</v>
      </c>
      <c r="G1399" s="171">
        <v>0</v>
      </c>
      <c r="H1399" s="171">
        <v>0</v>
      </c>
      <c r="I1399" s="171">
        <v>0</v>
      </c>
      <c r="J1399" s="171">
        <v>0</v>
      </c>
      <c r="K1399" s="171">
        <v>0</v>
      </c>
      <c r="L1399" s="171">
        <v>0</v>
      </c>
      <c r="M1399" s="171">
        <v>0</v>
      </c>
      <c r="N1399" s="171">
        <v>0</v>
      </c>
      <c r="O1399" s="171">
        <v>0</v>
      </c>
      <c r="P1399" s="171">
        <v>0</v>
      </c>
      <c r="Q1399" s="171">
        <v>0</v>
      </c>
      <c r="R1399" s="171">
        <v>0</v>
      </c>
      <c r="S1399" s="171">
        <v>0</v>
      </c>
      <c r="T1399" s="171">
        <v>0</v>
      </c>
      <c r="U1399" s="171">
        <v>0</v>
      </c>
      <c r="V1399" s="171">
        <v>0</v>
      </c>
      <c r="W1399" s="171">
        <v>0</v>
      </c>
      <c r="X1399" s="171">
        <v>0</v>
      </c>
      <c r="Y1399" s="171">
        <v>0</v>
      </c>
      <c r="Z1399" s="171">
        <v>0</v>
      </c>
      <c r="AA1399" s="171">
        <v>0</v>
      </c>
      <c r="AB1399" s="171">
        <v>0</v>
      </c>
      <c r="AC1399" s="171">
        <v>0</v>
      </c>
      <c r="AD1399" s="171">
        <v>0</v>
      </c>
      <c r="AE1399" s="171">
        <v>0</v>
      </c>
      <c r="AF1399" s="171" t="s">
        <v>310</v>
      </c>
      <c r="AG1399" s="171" t="s">
        <v>310</v>
      </c>
      <c r="AL1399"/>
    </row>
    <row r="1400" spans="1:38" s="171" customFormat="1" ht="15">
      <c r="A1400" s="171" t="s">
        <v>547</v>
      </c>
      <c r="B1400" s="171" t="s">
        <v>316</v>
      </c>
      <c r="C1400" s="171">
        <v>0</v>
      </c>
      <c r="D1400" s="171">
        <v>0</v>
      </c>
      <c r="E1400" s="171">
        <v>0</v>
      </c>
      <c r="F1400" s="171">
        <v>0</v>
      </c>
      <c r="G1400" s="171">
        <v>0</v>
      </c>
      <c r="H1400" s="171">
        <v>0</v>
      </c>
      <c r="I1400" s="171">
        <v>0</v>
      </c>
      <c r="J1400" s="171">
        <v>0</v>
      </c>
      <c r="K1400" s="171">
        <v>0</v>
      </c>
      <c r="L1400" s="171">
        <v>0</v>
      </c>
      <c r="M1400" s="171">
        <v>0</v>
      </c>
      <c r="N1400" s="171">
        <v>0</v>
      </c>
      <c r="O1400" s="171">
        <v>0</v>
      </c>
      <c r="P1400" s="171">
        <v>0</v>
      </c>
      <c r="Q1400" s="171">
        <v>0</v>
      </c>
      <c r="R1400" s="171">
        <v>0</v>
      </c>
      <c r="S1400" s="171">
        <v>0</v>
      </c>
      <c r="T1400" s="171">
        <v>0</v>
      </c>
      <c r="U1400" s="171">
        <v>0</v>
      </c>
      <c r="V1400" s="171">
        <v>0</v>
      </c>
      <c r="W1400" s="171">
        <v>0</v>
      </c>
      <c r="X1400" s="171">
        <v>0</v>
      </c>
      <c r="Y1400" s="171">
        <v>0</v>
      </c>
      <c r="Z1400" s="171">
        <v>0</v>
      </c>
      <c r="AA1400" s="171">
        <v>0</v>
      </c>
      <c r="AB1400" s="171">
        <v>0</v>
      </c>
      <c r="AC1400" s="171">
        <v>0</v>
      </c>
      <c r="AD1400" s="171">
        <v>0</v>
      </c>
      <c r="AE1400" s="171">
        <v>0</v>
      </c>
      <c r="AF1400" s="171" t="s">
        <v>310</v>
      </c>
      <c r="AG1400" s="171" t="s">
        <v>310</v>
      </c>
      <c r="AL1400"/>
    </row>
    <row r="1401" spans="1:38" s="171" customFormat="1" ht="15">
      <c r="A1401" s="171" t="s">
        <v>547</v>
      </c>
      <c r="B1401" s="171" t="s">
        <v>318</v>
      </c>
      <c r="C1401" s="171">
        <v>0</v>
      </c>
      <c r="D1401" s="171">
        <v>0</v>
      </c>
      <c r="E1401" s="171">
        <v>0</v>
      </c>
      <c r="F1401" s="171">
        <v>0</v>
      </c>
      <c r="G1401" s="171">
        <v>0</v>
      </c>
      <c r="H1401" s="171">
        <v>0</v>
      </c>
      <c r="I1401" s="171">
        <v>0</v>
      </c>
      <c r="J1401" s="171">
        <v>0</v>
      </c>
      <c r="K1401" s="171">
        <v>0</v>
      </c>
      <c r="L1401" s="171">
        <v>0</v>
      </c>
      <c r="M1401" s="171">
        <v>0</v>
      </c>
      <c r="N1401" s="171">
        <v>0</v>
      </c>
      <c r="O1401" s="171">
        <v>0</v>
      </c>
      <c r="P1401" s="171">
        <v>0</v>
      </c>
      <c r="Q1401" s="171">
        <v>0</v>
      </c>
      <c r="R1401" s="171">
        <v>0</v>
      </c>
      <c r="S1401" s="171">
        <v>0</v>
      </c>
      <c r="T1401" s="171">
        <v>0</v>
      </c>
      <c r="U1401" s="171">
        <v>0</v>
      </c>
      <c r="V1401" s="171">
        <v>0</v>
      </c>
      <c r="W1401" s="171">
        <v>0</v>
      </c>
      <c r="X1401" s="171">
        <v>0</v>
      </c>
      <c r="Y1401" s="171">
        <v>0</v>
      </c>
      <c r="Z1401" s="171">
        <v>0</v>
      </c>
      <c r="AA1401" s="171">
        <v>0</v>
      </c>
      <c r="AB1401" s="171">
        <v>0</v>
      </c>
      <c r="AC1401" s="171">
        <v>0</v>
      </c>
      <c r="AD1401" s="171">
        <v>0</v>
      </c>
      <c r="AE1401" s="171">
        <v>0</v>
      </c>
      <c r="AF1401" s="171" t="s">
        <v>310</v>
      </c>
      <c r="AG1401" s="171" t="s">
        <v>310</v>
      </c>
      <c r="AL1401"/>
    </row>
    <row r="1402" spans="1:38" s="171" customFormat="1" ht="15">
      <c r="A1402" s="171" t="s">
        <v>548</v>
      </c>
      <c r="B1402" s="171" t="s">
        <v>309</v>
      </c>
      <c r="C1402" s="171">
        <v>443.4</v>
      </c>
      <c r="D1402" s="171">
        <v>436.2</v>
      </c>
      <c r="E1402" s="171">
        <v>428.8</v>
      </c>
      <c r="F1402" s="171">
        <v>421.5</v>
      </c>
      <c r="G1402" s="171">
        <v>407.5</v>
      </c>
      <c r="H1402" s="171">
        <v>401</v>
      </c>
      <c r="I1402" s="171">
        <v>394</v>
      </c>
      <c r="J1402" s="171">
        <v>535</v>
      </c>
      <c r="K1402" s="171">
        <v>568.4</v>
      </c>
      <c r="L1402" s="171">
        <v>711.9</v>
      </c>
      <c r="M1402" s="171">
        <v>828</v>
      </c>
      <c r="N1402" s="171">
        <v>897</v>
      </c>
      <c r="O1402" s="171">
        <v>883.4</v>
      </c>
      <c r="P1402" s="171">
        <v>894.4</v>
      </c>
      <c r="Q1402" s="171">
        <v>1011.5</v>
      </c>
      <c r="R1402" s="171">
        <v>1069.9000000000001</v>
      </c>
      <c r="S1402" s="171">
        <v>1038.9000000000001</v>
      </c>
      <c r="T1402" s="171">
        <v>941.2</v>
      </c>
      <c r="U1402" s="171">
        <v>898.7</v>
      </c>
      <c r="V1402" s="171">
        <v>906.4</v>
      </c>
      <c r="W1402" s="171">
        <v>898.3</v>
      </c>
      <c r="X1402" s="171">
        <v>869.7</v>
      </c>
      <c r="Y1402" s="171">
        <v>874.7</v>
      </c>
      <c r="Z1402" s="171">
        <v>926.2</v>
      </c>
      <c r="AA1402" s="171">
        <v>912.2</v>
      </c>
      <c r="AB1402" s="171">
        <v>825.5</v>
      </c>
      <c r="AC1402" s="171">
        <v>837.4</v>
      </c>
      <c r="AD1402" s="171">
        <v>803.1</v>
      </c>
      <c r="AE1402" s="171">
        <v>792.3</v>
      </c>
      <c r="AF1402" s="171" t="s">
        <v>310</v>
      </c>
      <c r="AG1402" s="171" t="s">
        <v>310</v>
      </c>
      <c r="AL1402"/>
    </row>
    <row r="1403" spans="1:38" s="171" customFormat="1" ht="15">
      <c r="A1403" s="171" t="s">
        <v>548</v>
      </c>
      <c r="B1403" s="171" t="s">
        <v>311</v>
      </c>
      <c r="C1403" s="171">
        <v>0</v>
      </c>
      <c r="D1403" s="171">
        <v>0</v>
      </c>
      <c r="E1403" s="171">
        <v>0</v>
      </c>
      <c r="F1403" s="171">
        <v>0</v>
      </c>
      <c r="G1403" s="171">
        <v>0</v>
      </c>
      <c r="H1403" s="171">
        <v>0</v>
      </c>
      <c r="I1403" s="171">
        <v>0</v>
      </c>
      <c r="J1403" s="171">
        <v>0</v>
      </c>
      <c r="K1403" s="171">
        <v>0</v>
      </c>
      <c r="L1403" s="171">
        <v>0</v>
      </c>
      <c r="M1403" s="171">
        <v>0</v>
      </c>
      <c r="N1403" s="171">
        <v>0</v>
      </c>
      <c r="O1403" s="171">
        <v>0</v>
      </c>
      <c r="P1403" s="171">
        <v>0</v>
      </c>
      <c r="Q1403" s="171">
        <v>0</v>
      </c>
      <c r="R1403" s="171">
        <v>0</v>
      </c>
      <c r="S1403" s="171">
        <v>0</v>
      </c>
      <c r="T1403" s="171">
        <v>0</v>
      </c>
      <c r="U1403" s="171">
        <v>0</v>
      </c>
      <c r="V1403" s="171">
        <v>0</v>
      </c>
      <c r="W1403" s="171">
        <v>0</v>
      </c>
      <c r="X1403" s="171">
        <v>0</v>
      </c>
      <c r="Y1403" s="171">
        <v>0</v>
      </c>
      <c r="Z1403" s="171">
        <v>0</v>
      </c>
      <c r="AA1403" s="171">
        <v>0</v>
      </c>
      <c r="AB1403" s="171">
        <v>0</v>
      </c>
      <c r="AC1403" s="171">
        <v>0</v>
      </c>
      <c r="AD1403" s="171">
        <v>0</v>
      </c>
      <c r="AE1403" s="171">
        <v>0</v>
      </c>
      <c r="AF1403" s="171" t="s">
        <v>310</v>
      </c>
      <c r="AG1403" s="171" t="s">
        <v>310</v>
      </c>
      <c r="AL1403"/>
    </row>
    <row r="1404" spans="1:38" s="171" customFormat="1" ht="15">
      <c r="A1404" s="171" t="s">
        <v>548</v>
      </c>
      <c r="B1404" s="171" t="s">
        <v>313</v>
      </c>
      <c r="C1404" s="171">
        <v>2106.3000000000002</v>
      </c>
      <c r="D1404" s="171">
        <v>1946</v>
      </c>
      <c r="E1404" s="171">
        <v>648.70000000000005</v>
      </c>
      <c r="F1404" s="171">
        <v>632.29999999999995</v>
      </c>
      <c r="G1404" s="171">
        <v>601.6</v>
      </c>
      <c r="H1404" s="171">
        <v>587.5</v>
      </c>
      <c r="I1404" s="171">
        <v>573.1</v>
      </c>
      <c r="J1404" s="171">
        <v>535</v>
      </c>
      <c r="K1404" s="171">
        <v>568.4</v>
      </c>
      <c r="L1404" s="171">
        <v>711.9</v>
      </c>
      <c r="M1404" s="171">
        <v>837.9</v>
      </c>
      <c r="N1404" s="171">
        <v>908.7</v>
      </c>
      <c r="O1404" s="171">
        <v>895.7</v>
      </c>
      <c r="P1404" s="171">
        <v>907</v>
      </c>
      <c r="Q1404" s="171">
        <v>1027</v>
      </c>
      <c r="R1404" s="171">
        <v>1083.9000000000001</v>
      </c>
      <c r="S1404" s="171">
        <v>1059.7</v>
      </c>
      <c r="T1404" s="171">
        <v>970.3</v>
      </c>
      <c r="U1404" s="171">
        <v>932.2</v>
      </c>
      <c r="V1404" s="171">
        <v>945</v>
      </c>
      <c r="W1404" s="171">
        <v>927.1</v>
      </c>
      <c r="X1404" s="171">
        <v>916.3</v>
      </c>
      <c r="Y1404" s="171">
        <v>921.3</v>
      </c>
      <c r="Z1404" s="171">
        <v>974.9</v>
      </c>
      <c r="AA1404" s="171">
        <v>972</v>
      </c>
      <c r="AB1404" s="171">
        <v>883.3</v>
      </c>
      <c r="AC1404" s="171">
        <v>899.9</v>
      </c>
      <c r="AD1404" s="171">
        <v>865.6</v>
      </c>
      <c r="AE1404" s="171">
        <v>842.4</v>
      </c>
      <c r="AF1404" s="171" t="s">
        <v>310</v>
      </c>
      <c r="AG1404" s="171" t="s">
        <v>310</v>
      </c>
      <c r="AL1404"/>
    </row>
    <row r="1405" spans="1:38" s="171" customFormat="1" ht="15">
      <c r="A1405" s="171" t="s">
        <v>548</v>
      </c>
      <c r="B1405" s="171" t="s">
        <v>28</v>
      </c>
      <c r="C1405" s="171">
        <v>0</v>
      </c>
      <c r="D1405" s="171">
        <v>0</v>
      </c>
      <c r="E1405" s="171">
        <v>0</v>
      </c>
      <c r="F1405" s="171">
        <v>0</v>
      </c>
      <c r="G1405" s="171">
        <v>0</v>
      </c>
      <c r="H1405" s="171">
        <v>0</v>
      </c>
      <c r="I1405" s="171">
        <v>0</v>
      </c>
      <c r="J1405" s="171">
        <v>0</v>
      </c>
      <c r="K1405" s="171">
        <v>0</v>
      </c>
      <c r="L1405" s="171">
        <v>0</v>
      </c>
      <c r="M1405" s="171">
        <v>0</v>
      </c>
      <c r="N1405" s="171">
        <v>0</v>
      </c>
      <c r="O1405" s="171">
        <v>0</v>
      </c>
      <c r="P1405" s="171">
        <v>0</v>
      </c>
      <c r="Q1405" s="171">
        <v>0</v>
      </c>
      <c r="R1405" s="171">
        <v>0</v>
      </c>
      <c r="S1405" s="171">
        <v>0</v>
      </c>
      <c r="T1405" s="171">
        <v>0</v>
      </c>
      <c r="U1405" s="171">
        <v>0</v>
      </c>
      <c r="V1405" s="171">
        <v>0</v>
      </c>
      <c r="W1405" s="171">
        <v>0</v>
      </c>
      <c r="X1405" s="171">
        <v>0</v>
      </c>
      <c r="Y1405" s="171">
        <v>0</v>
      </c>
      <c r="Z1405" s="171">
        <v>0</v>
      </c>
      <c r="AA1405" s="171">
        <v>0</v>
      </c>
      <c r="AB1405" s="171">
        <v>0</v>
      </c>
      <c r="AC1405" s="171">
        <v>0</v>
      </c>
      <c r="AD1405" s="171">
        <v>0</v>
      </c>
      <c r="AE1405" s="171">
        <v>0</v>
      </c>
      <c r="AF1405" s="171" t="s">
        <v>310</v>
      </c>
      <c r="AG1405" s="171" t="s">
        <v>310</v>
      </c>
      <c r="AL1405"/>
    </row>
    <row r="1406" spans="1:38" s="171" customFormat="1" ht="15">
      <c r="A1406" s="171" t="s">
        <v>548</v>
      </c>
      <c r="B1406" s="171" t="s">
        <v>316</v>
      </c>
      <c r="C1406" s="171">
        <v>0</v>
      </c>
      <c r="D1406" s="171">
        <v>0</v>
      </c>
      <c r="E1406" s="171">
        <v>0</v>
      </c>
      <c r="F1406" s="171">
        <v>0</v>
      </c>
      <c r="G1406" s="171">
        <v>0</v>
      </c>
      <c r="H1406" s="171">
        <v>0</v>
      </c>
      <c r="I1406" s="171">
        <v>0</v>
      </c>
      <c r="J1406" s="171">
        <v>0</v>
      </c>
      <c r="K1406" s="171">
        <v>0</v>
      </c>
      <c r="L1406" s="171">
        <v>0</v>
      </c>
      <c r="M1406" s="171">
        <v>0</v>
      </c>
      <c r="N1406" s="171">
        <v>0</v>
      </c>
      <c r="O1406" s="171">
        <v>0</v>
      </c>
      <c r="P1406" s="171">
        <v>0</v>
      </c>
      <c r="Q1406" s="171">
        <v>0</v>
      </c>
      <c r="R1406" s="171">
        <v>0</v>
      </c>
      <c r="S1406" s="171">
        <v>0</v>
      </c>
      <c r="T1406" s="171">
        <v>0</v>
      </c>
      <c r="U1406" s="171">
        <v>0</v>
      </c>
      <c r="V1406" s="171">
        <v>0</v>
      </c>
      <c r="W1406" s="171">
        <v>0</v>
      </c>
      <c r="X1406" s="171">
        <v>0</v>
      </c>
      <c r="Y1406" s="171">
        <v>0</v>
      </c>
      <c r="Z1406" s="171">
        <v>0</v>
      </c>
      <c r="AA1406" s="171">
        <v>0</v>
      </c>
      <c r="AB1406" s="171">
        <v>0</v>
      </c>
      <c r="AC1406" s="171">
        <v>0</v>
      </c>
      <c r="AD1406" s="171">
        <v>0</v>
      </c>
      <c r="AE1406" s="171">
        <v>0</v>
      </c>
      <c r="AF1406" s="171" t="s">
        <v>310</v>
      </c>
      <c r="AG1406" s="171" t="s">
        <v>310</v>
      </c>
      <c r="AL1406"/>
    </row>
    <row r="1407" spans="1:38" s="171" customFormat="1" ht="15">
      <c r="A1407" s="171" t="s">
        <v>548</v>
      </c>
      <c r="B1407" s="171" t="s">
        <v>318</v>
      </c>
      <c r="C1407" s="171">
        <v>0</v>
      </c>
      <c r="D1407" s="171">
        <v>0</v>
      </c>
      <c r="E1407" s="171">
        <v>0</v>
      </c>
      <c r="F1407" s="171">
        <v>0</v>
      </c>
      <c r="G1407" s="171">
        <v>0</v>
      </c>
      <c r="H1407" s="171">
        <v>0</v>
      </c>
      <c r="I1407" s="171">
        <v>0</v>
      </c>
      <c r="J1407" s="171">
        <v>0</v>
      </c>
      <c r="K1407" s="171">
        <v>0</v>
      </c>
      <c r="L1407" s="171">
        <v>0</v>
      </c>
      <c r="M1407" s="171">
        <v>0</v>
      </c>
      <c r="N1407" s="171">
        <v>0</v>
      </c>
      <c r="O1407" s="171">
        <v>0</v>
      </c>
      <c r="P1407" s="171">
        <v>0</v>
      </c>
      <c r="Q1407" s="171">
        <v>0</v>
      </c>
      <c r="R1407" s="171">
        <v>0</v>
      </c>
      <c r="S1407" s="171">
        <v>0</v>
      </c>
      <c r="T1407" s="171">
        <v>0</v>
      </c>
      <c r="U1407" s="171">
        <v>0</v>
      </c>
      <c r="V1407" s="171">
        <v>0</v>
      </c>
      <c r="W1407" s="171">
        <v>0</v>
      </c>
      <c r="X1407" s="171">
        <v>0</v>
      </c>
      <c r="Y1407" s="171">
        <v>0</v>
      </c>
      <c r="Z1407" s="171">
        <v>0</v>
      </c>
      <c r="AA1407" s="171">
        <v>0</v>
      </c>
      <c r="AB1407" s="171">
        <v>0</v>
      </c>
      <c r="AC1407" s="171">
        <v>0</v>
      </c>
      <c r="AD1407" s="171">
        <v>0</v>
      </c>
      <c r="AE1407" s="171">
        <v>0</v>
      </c>
      <c r="AF1407" s="171" t="s">
        <v>310</v>
      </c>
      <c r="AG1407" s="171" t="s">
        <v>310</v>
      </c>
      <c r="AL1407"/>
    </row>
    <row r="1408" spans="1:38" s="171" customFormat="1" ht="15">
      <c r="A1408" s="171" t="s">
        <v>549</v>
      </c>
      <c r="B1408" s="171" t="s">
        <v>309</v>
      </c>
      <c r="C1408" s="171">
        <v>1035</v>
      </c>
      <c r="D1408" s="171">
        <v>1012.6</v>
      </c>
      <c r="E1408" s="171">
        <v>977</v>
      </c>
      <c r="F1408" s="171">
        <v>895.5</v>
      </c>
      <c r="G1408" s="171">
        <v>897.7</v>
      </c>
      <c r="H1408" s="171">
        <v>848.2</v>
      </c>
      <c r="I1408" s="171">
        <v>828</v>
      </c>
      <c r="J1408" s="171">
        <v>779.7</v>
      </c>
      <c r="K1408" s="171">
        <v>769.8</v>
      </c>
      <c r="L1408" s="171">
        <v>729.9</v>
      </c>
      <c r="M1408" s="171">
        <v>813.7</v>
      </c>
      <c r="N1408" s="171">
        <v>825.9</v>
      </c>
      <c r="O1408" s="171">
        <v>836.5</v>
      </c>
      <c r="P1408" s="171">
        <v>840.8</v>
      </c>
      <c r="Q1408" s="171">
        <v>841.3</v>
      </c>
      <c r="R1408" s="171">
        <v>850.4</v>
      </c>
      <c r="S1408" s="171">
        <v>825.8</v>
      </c>
      <c r="T1408" s="171">
        <v>806.1</v>
      </c>
      <c r="U1408" s="171">
        <v>803.2</v>
      </c>
      <c r="V1408" s="171">
        <v>805</v>
      </c>
      <c r="W1408" s="171">
        <v>806.3</v>
      </c>
      <c r="X1408" s="171">
        <v>801.2</v>
      </c>
      <c r="Y1408" s="171">
        <v>800.3</v>
      </c>
      <c r="Z1408" s="171">
        <v>885.6</v>
      </c>
      <c r="AA1408" s="171">
        <v>886.8</v>
      </c>
      <c r="AB1408" s="171">
        <v>886.2</v>
      </c>
      <c r="AC1408" s="171">
        <v>901.8</v>
      </c>
      <c r="AD1408" s="171">
        <v>902.3</v>
      </c>
      <c r="AE1408" s="171">
        <v>903</v>
      </c>
      <c r="AF1408" s="171" t="s">
        <v>310</v>
      </c>
      <c r="AG1408" s="171" t="s">
        <v>310</v>
      </c>
      <c r="AL1408"/>
    </row>
    <row r="1409" spans="1:38" s="171" customFormat="1" ht="15">
      <c r="A1409" s="171" t="s">
        <v>549</v>
      </c>
      <c r="B1409" s="171" t="s">
        <v>311</v>
      </c>
      <c r="C1409" s="171">
        <v>0</v>
      </c>
      <c r="D1409" s="171">
        <v>0</v>
      </c>
      <c r="E1409" s="171">
        <v>0</v>
      </c>
      <c r="F1409" s="171">
        <v>0</v>
      </c>
      <c r="G1409" s="171">
        <v>0</v>
      </c>
      <c r="H1409" s="171">
        <v>0</v>
      </c>
      <c r="I1409" s="171">
        <v>0</v>
      </c>
      <c r="J1409" s="171">
        <v>0</v>
      </c>
      <c r="K1409" s="171">
        <v>0</v>
      </c>
      <c r="L1409" s="171">
        <v>0</v>
      </c>
      <c r="M1409" s="171">
        <v>0</v>
      </c>
      <c r="N1409" s="171">
        <v>0</v>
      </c>
      <c r="O1409" s="171">
        <v>0</v>
      </c>
      <c r="P1409" s="171">
        <v>0</v>
      </c>
      <c r="Q1409" s="171">
        <v>0</v>
      </c>
      <c r="R1409" s="171">
        <v>0</v>
      </c>
      <c r="S1409" s="171">
        <v>0</v>
      </c>
      <c r="T1409" s="171">
        <v>0</v>
      </c>
      <c r="U1409" s="171">
        <v>0</v>
      </c>
      <c r="V1409" s="171">
        <v>0</v>
      </c>
      <c r="W1409" s="171">
        <v>0</v>
      </c>
      <c r="X1409" s="171">
        <v>0</v>
      </c>
      <c r="Y1409" s="171">
        <v>0</v>
      </c>
      <c r="Z1409" s="171">
        <v>0</v>
      </c>
      <c r="AA1409" s="171">
        <v>0</v>
      </c>
      <c r="AB1409" s="171">
        <v>0</v>
      </c>
      <c r="AC1409" s="171">
        <v>0</v>
      </c>
      <c r="AD1409" s="171">
        <v>0</v>
      </c>
      <c r="AE1409" s="171">
        <v>0</v>
      </c>
      <c r="AF1409" s="171" t="s">
        <v>310</v>
      </c>
      <c r="AG1409" s="171" t="s">
        <v>310</v>
      </c>
      <c r="AL1409"/>
    </row>
    <row r="1410" spans="1:38" s="171" customFormat="1" ht="15">
      <c r="A1410" s="171" t="s">
        <v>549</v>
      </c>
      <c r="B1410" s="171" t="s">
        <v>313</v>
      </c>
      <c r="C1410" s="171">
        <v>1035</v>
      </c>
      <c r="D1410" s="171">
        <v>1012.6</v>
      </c>
      <c r="E1410" s="171">
        <v>977</v>
      </c>
      <c r="F1410" s="171">
        <v>895.5</v>
      </c>
      <c r="G1410" s="171">
        <v>897.7</v>
      </c>
      <c r="H1410" s="171">
        <v>848.2</v>
      </c>
      <c r="I1410" s="171">
        <v>828</v>
      </c>
      <c r="J1410" s="171">
        <v>779.7</v>
      </c>
      <c r="K1410" s="171">
        <v>769.8</v>
      </c>
      <c r="L1410" s="171">
        <v>729.9</v>
      </c>
      <c r="M1410" s="171">
        <v>813.7</v>
      </c>
      <c r="N1410" s="171">
        <v>825.9</v>
      </c>
      <c r="O1410" s="171">
        <v>836.5</v>
      </c>
      <c r="P1410" s="171">
        <v>840.8</v>
      </c>
      <c r="Q1410" s="171">
        <v>841.3</v>
      </c>
      <c r="R1410" s="171">
        <v>850.4</v>
      </c>
      <c r="S1410" s="171">
        <v>825.8</v>
      </c>
      <c r="T1410" s="171">
        <v>806.1</v>
      </c>
      <c r="U1410" s="171">
        <v>803.2</v>
      </c>
      <c r="V1410" s="171">
        <v>805</v>
      </c>
      <c r="W1410" s="171">
        <v>806.3</v>
      </c>
      <c r="X1410" s="171">
        <v>801.2</v>
      </c>
      <c r="Y1410" s="171">
        <v>800.3</v>
      </c>
      <c r="Z1410" s="171">
        <v>885.6</v>
      </c>
      <c r="AA1410" s="171">
        <v>886.8</v>
      </c>
      <c r="AB1410" s="171">
        <v>886.2</v>
      </c>
      <c r="AC1410" s="171">
        <v>901.8</v>
      </c>
      <c r="AD1410" s="171">
        <v>902.3</v>
      </c>
      <c r="AE1410" s="171">
        <v>903</v>
      </c>
      <c r="AF1410" s="171" t="s">
        <v>310</v>
      </c>
      <c r="AG1410" s="171" t="s">
        <v>310</v>
      </c>
      <c r="AL1410"/>
    </row>
    <row r="1411" spans="1:38" s="171" customFormat="1" ht="15">
      <c r="A1411" s="171" t="s">
        <v>549</v>
      </c>
      <c r="B1411" s="171" t="s">
        <v>28</v>
      </c>
      <c r="C1411" s="171">
        <v>0</v>
      </c>
      <c r="D1411" s="171">
        <v>0</v>
      </c>
      <c r="E1411" s="171">
        <v>0</v>
      </c>
      <c r="F1411" s="171">
        <v>0</v>
      </c>
      <c r="G1411" s="171">
        <v>0</v>
      </c>
      <c r="H1411" s="171">
        <v>0</v>
      </c>
      <c r="I1411" s="171">
        <v>0</v>
      </c>
      <c r="J1411" s="171">
        <v>0</v>
      </c>
      <c r="K1411" s="171">
        <v>0</v>
      </c>
      <c r="L1411" s="171">
        <v>0</v>
      </c>
      <c r="M1411" s="171">
        <v>0</v>
      </c>
      <c r="N1411" s="171">
        <v>0</v>
      </c>
      <c r="O1411" s="171">
        <v>0</v>
      </c>
      <c r="P1411" s="171">
        <v>0</v>
      </c>
      <c r="Q1411" s="171">
        <v>0</v>
      </c>
      <c r="R1411" s="171">
        <v>0</v>
      </c>
      <c r="S1411" s="171">
        <v>0</v>
      </c>
      <c r="T1411" s="171">
        <v>0</v>
      </c>
      <c r="U1411" s="171">
        <v>0</v>
      </c>
      <c r="V1411" s="171">
        <v>0</v>
      </c>
      <c r="W1411" s="171">
        <v>0</v>
      </c>
      <c r="X1411" s="171">
        <v>0</v>
      </c>
      <c r="Y1411" s="171">
        <v>0</v>
      </c>
      <c r="Z1411" s="171">
        <v>0</v>
      </c>
      <c r="AA1411" s="171">
        <v>0</v>
      </c>
      <c r="AB1411" s="171">
        <v>0</v>
      </c>
      <c r="AC1411" s="171">
        <v>0</v>
      </c>
      <c r="AD1411" s="171">
        <v>0</v>
      </c>
      <c r="AE1411" s="171">
        <v>0</v>
      </c>
      <c r="AF1411" s="171" t="s">
        <v>310</v>
      </c>
      <c r="AG1411" s="171" t="s">
        <v>310</v>
      </c>
      <c r="AL1411"/>
    </row>
    <row r="1412" spans="1:38" s="171" customFormat="1" ht="15">
      <c r="A1412" s="171" t="s">
        <v>549</v>
      </c>
      <c r="B1412" s="171" t="s">
        <v>316</v>
      </c>
      <c r="C1412" s="171">
        <v>0</v>
      </c>
      <c r="D1412" s="171">
        <v>0</v>
      </c>
      <c r="E1412" s="171">
        <v>0</v>
      </c>
      <c r="F1412" s="171">
        <v>0</v>
      </c>
      <c r="G1412" s="171">
        <v>0</v>
      </c>
      <c r="H1412" s="171">
        <v>0</v>
      </c>
      <c r="I1412" s="171">
        <v>0</v>
      </c>
      <c r="J1412" s="171">
        <v>0</v>
      </c>
      <c r="K1412" s="171">
        <v>0</v>
      </c>
      <c r="L1412" s="171">
        <v>0</v>
      </c>
      <c r="M1412" s="171">
        <v>0</v>
      </c>
      <c r="N1412" s="171">
        <v>0</v>
      </c>
      <c r="O1412" s="171">
        <v>0</v>
      </c>
      <c r="P1412" s="171">
        <v>0</v>
      </c>
      <c r="Q1412" s="171">
        <v>0</v>
      </c>
      <c r="R1412" s="171">
        <v>0</v>
      </c>
      <c r="S1412" s="171">
        <v>0</v>
      </c>
      <c r="T1412" s="171">
        <v>0</v>
      </c>
      <c r="U1412" s="171">
        <v>0</v>
      </c>
      <c r="V1412" s="171">
        <v>0</v>
      </c>
      <c r="W1412" s="171">
        <v>0</v>
      </c>
      <c r="X1412" s="171">
        <v>0</v>
      </c>
      <c r="Y1412" s="171">
        <v>0</v>
      </c>
      <c r="Z1412" s="171">
        <v>0</v>
      </c>
      <c r="AA1412" s="171">
        <v>0</v>
      </c>
      <c r="AB1412" s="171">
        <v>0</v>
      </c>
      <c r="AC1412" s="171">
        <v>0</v>
      </c>
      <c r="AD1412" s="171">
        <v>0</v>
      </c>
      <c r="AE1412" s="171">
        <v>0</v>
      </c>
      <c r="AF1412" s="171" t="s">
        <v>310</v>
      </c>
      <c r="AG1412" s="171" t="s">
        <v>310</v>
      </c>
      <c r="AL1412"/>
    </row>
    <row r="1413" spans="1:38" s="171" customFormat="1" ht="15">
      <c r="A1413" s="171" t="s">
        <v>549</v>
      </c>
      <c r="B1413" s="171" t="s">
        <v>318</v>
      </c>
      <c r="C1413" s="171">
        <v>0</v>
      </c>
      <c r="D1413" s="171">
        <v>0</v>
      </c>
      <c r="E1413" s="171">
        <v>0</v>
      </c>
      <c r="F1413" s="171">
        <v>0</v>
      </c>
      <c r="G1413" s="171">
        <v>0</v>
      </c>
      <c r="H1413" s="171">
        <v>0</v>
      </c>
      <c r="I1413" s="171">
        <v>0</v>
      </c>
      <c r="J1413" s="171">
        <v>0</v>
      </c>
      <c r="K1413" s="171">
        <v>0</v>
      </c>
      <c r="L1413" s="171">
        <v>0</v>
      </c>
      <c r="M1413" s="171">
        <v>0</v>
      </c>
      <c r="N1413" s="171">
        <v>0</v>
      </c>
      <c r="O1413" s="171">
        <v>0</v>
      </c>
      <c r="P1413" s="171">
        <v>0</v>
      </c>
      <c r="Q1413" s="171">
        <v>0</v>
      </c>
      <c r="R1413" s="171">
        <v>0</v>
      </c>
      <c r="S1413" s="171">
        <v>0</v>
      </c>
      <c r="T1413" s="171">
        <v>0</v>
      </c>
      <c r="U1413" s="171">
        <v>0</v>
      </c>
      <c r="V1413" s="171">
        <v>0</v>
      </c>
      <c r="W1413" s="171">
        <v>0</v>
      </c>
      <c r="X1413" s="171">
        <v>0</v>
      </c>
      <c r="Y1413" s="171">
        <v>0</v>
      </c>
      <c r="Z1413" s="171">
        <v>0</v>
      </c>
      <c r="AA1413" s="171">
        <v>0</v>
      </c>
      <c r="AB1413" s="171">
        <v>0</v>
      </c>
      <c r="AC1413" s="171">
        <v>0</v>
      </c>
      <c r="AD1413" s="171">
        <v>0</v>
      </c>
      <c r="AE1413" s="171">
        <v>0</v>
      </c>
      <c r="AF1413" s="171" t="s">
        <v>310</v>
      </c>
      <c r="AG1413" s="171" t="s">
        <v>310</v>
      </c>
      <c r="AL1413"/>
    </row>
    <row r="1414" spans="1:38" s="171" customFormat="1" ht="15">
      <c r="A1414" s="171" t="s">
        <v>550</v>
      </c>
      <c r="B1414" s="171" t="s">
        <v>309</v>
      </c>
      <c r="C1414" s="171">
        <v>0</v>
      </c>
      <c r="D1414" s="171">
        <v>0</v>
      </c>
      <c r="E1414" s="171">
        <v>0</v>
      </c>
      <c r="F1414" s="171">
        <v>0</v>
      </c>
      <c r="G1414" s="171">
        <v>0</v>
      </c>
      <c r="H1414" s="171">
        <v>0</v>
      </c>
      <c r="I1414" s="171">
        <v>0</v>
      </c>
      <c r="J1414" s="171">
        <v>0</v>
      </c>
      <c r="K1414" s="171">
        <v>0</v>
      </c>
      <c r="L1414" s="171">
        <v>0</v>
      </c>
      <c r="M1414" s="171">
        <v>0</v>
      </c>
      <c r="N1414" s="171">
        <v>0</v>
      </c>
      <c r="O1414" s="171">
        <v>971.1</v>
      </c>
      <c r="P1414" s="171">
        <v>971.6</v>
      </c>
      <c r="Q1414" s="171">
        <v>1022.9</v>
      </c>
      <c r="R1414" s="171">
        <v>1089.9000000000001</v>
      </c>
      <c r="S1414" s="171">
        <v>1023.1</v>
      </c>
      <c r="T1414" s="171">
        <v>959.3</v>
      </c>
      <c r="U1414" s="171">
        <v>875.3</v>
      </c>
      <c r="V1414" s="171">
        <v>873.7</v>
      </c>
      <c r="W1414" s="171">
        <v>862.1</v>
      </c>
      <c r="X1414" s="171">
        <v>859</v>
      </c>
      <c r="Y1414" s="171">
        <v>859.9</v>
      </c>
      <c r="Z1414" s="171">
        <v>867.4</v>
      </c>
      <c r="AA1414" s="171">
        <v>845.3</v>
      </c>
      <c r="AB1414" s="171">
        <v>844</v>
      </c>
      <c r="AC1414" s="171">
        <v>952.3</v>
      </c>
      <c r="AD1414" s="171">
        <v>975.2</v>
      </c>
      <c r="AE1414" s="171">
        <v>923.5</v>
      </c>
      <c r="AF1414" s="171" t="s">
        <v>310</v>
      </c>
      <c r="AG1414" s="171" t="s">
        <v>310</v>
      </c>
      <c r="AL1414"/>
    </row>
    <row r="1415" spans="1:38" s="171" customFormat="1" ht="15">
      <c r="A1415" s="171" t="s">
        <v>550</v>
      </c>
      <c r="B1415" s="171" t="s">
        <v>311</v>
      </c>
      <c r="C1415" s="171">
        <v>0</v>
      </c>
      <c r="D1415" s="171">
        <v>0</v>
      </c>
      <c r="E1415" s="171">
        <v>0</v>
      </c>
      <c r="F1415" s="171">
        <v>0</v>
      </c>
      <c r="G1415" s="171">
        <v>0</v>
      </c>
      <c r="H1415" s="171">
        <v>0</v>
      </c>
      <c r="I1415" s="171">
        <v>0</v>
      </c>
      <c r="J1415" s="171">
        <v>0</v>
      </c>
      <c r="K1415" s="171">
        <v>0</v>
      </c>
      <c r="L1415" s="171">
        <v>0</v>
      </c>
      <c r="M1415" s="171">
        <v>0</v>
      </c>
      <c r="N1415" s="171">
        <v>0</v>
      </c>
      <c r="O1415" s="171">
        <v>0</v>
      </c>
      <c r="P1415" s="171">
        <v>0</v>
      </c>
      <c r="Q1415" s="171">
        <v>0</v>
      </c>
      <c r="R1415" s="171">
        <v>0</v>
      </c>
      <c r="S1415" s="171">
        <v>0</v>
      </c>
      <c r="T1415" s="171">
        <v>0</v>
      </c>
      <c r="U1415" s="171">
        <v>0</v>
      </c>
      <c r="V1415" s="171">
        <v>0</v>
      </c>
      <c r="W1415" s="171">
        <v>0</v>
      </c>
      <c r="X1415" s="171">
        <v>0</v>
      </c>
      <c r="Y1415" s="171">
        <v>0</v>
      </c>
      <c r="Z1415" s="171">
        <v>0</v>
      </c>
      <c r="AA1415" s="171">
        <v>0</v>
      </c>
      <c r="AB1415" s="171">
        <v>0</v>
      </c>
      <c r="AC1415" s="171">
        <v>0</v>
      </c>
      <c r="AD1415" s="171">
        <v>0</v>
      </c>
      <c r="AE1415" s="171">
        <v>0</v>
      </c>
      <c r="AF1415" s="171" t="s">
        <v>310</v>
      </c>
      <c r="AG1415" s="171" t="s">
        <v>310</v>
      </c>
      <c r="AL1415"/>
    </row>
    <row r="1416" spans="1:38" s="171" customFormat="1" ht="15">
      <c r="A1416" s="171" t="s">
        <v>550</v>
      </c>
      <c r="B1416" s="171" t="s">
        <v>313</v>
      </c>
      <c r="C1416" s="171">
        <v>0</v>
      </c>
      <c r="D1416" s="171">
        <v>0</v>
      </c>
      <c r="E1416" s="171">
        <v>0</v>
      </c>
      <c r="F1416" s="171">
        <v>0</v>
      </c>
      <c r="G1416" s="171">
        <v>0</v>
      </c>
      <c r="H1416" s="171">
        <v>0</v>
      </c>
      <c r="I1416" s="171">
        <v>0</v>
      </c>
      <c r="J1416" s="171">
        <v>0</v>
      </c>
      <c r="K1416" s="171">
        <v>0</v>
      </c>
      <c r="L1416" s="171">
        <v>0</v>
      </c>
      <c r="M1416" s="171">
        <v>0</v>
      </c>
      <c r="N1416" s="171">
        <v>0</v>
      </c>
      <c r="O1416" s="171">
        <v>971.1</v>
      </c>
      <c r="P1416" s="171">
        <v>971.6</v>
      </c>
      <c r="Q1416" s="171">
        <v>1022.9</v>
      </c>
      <c r="R1416" s="171">
        <v>1089.9000000000001</v>
      </c>
      <c r="S1416" s="171">
        <v>1023.1</v>
      </c>
      <c r="T1416" s="171">
        <v>959.3</v>
      </c>
      <c r="U1416" s="171">
        <v>887.1</v>
      </c>
      <c r="V1416" s="171">
        <v>883.7</v>
      </c>
      <c r="W1416" s="171">
        <v>871.5</v>
      </c>
      <c r="X1416" s="171">
        <v>868.2</v>
      </c>
      <c r="Y1416" s="171">
        <v>870.2</v>
      </c>
      <c r="Z1416" s="171">
        <v>874.3</v>
      </c>
      <c r="AA1416" s="171">
        <v>851.1</v>
      </c>
      <c r="AB1416" s="171">
        <v>849.7</v>
      </c>
      <c r="AC1416" s="171">
        <v>957.8</v>
      </c>
      <c r="AD1416" s="171">
        <v>980.7</v>
      </c>
      <c r="AE1416" s="171">
        <v>928.5</v>
      </c>
      <c r="AF1416" s="171" t="s">
        <v>310</v>
      </c>
      <c r="AG1416" s="171" t="s">
        <v>310</v>
      </c>
      <c r="AL1416"/>
    </row>
    <row r="1417" spans="1:38" s="171" customFormat="1" ht="15">
      <c r="A1417" s="171" t="s">
        <v>550</v>
      </c>
      <c r="B1417" s="171" t="s">
        <v>28</v>
      </c>
      <c r="C1417" s="171">
        <v>0</v>
      </c>
      <c r="D1417" s="171">
        <v>0</v>
      </c>
      <c r="E1417" s="171">
        <v>0</v>
      </c>
      <c r="F1417" s="171">
        <v>0</v>
      </c>
      <c r="G1417" s="171">
        <v>0</v>
      </c>
      <c r="H1417" s="171">
        <v>0</v>
      </c>
      <c r="I1417" s="171">
        <v>0</v>
      </c>
      <c r="J1417" s="171">
        <v>0</v>
      </c>
      <c r="K1417" s="171">
        <v>0</v>
      </c>
      <c r="L1417" s="171">
        <v>0</v>
      </c>
      <c r="M1417" s="171">
        <v>0</v>
      </c>
      <c r="N1417" s="171">
        <v>0</v>
      </c>
      <c r="O1417" s="171">
        <v>0</v>
      </c>
      <c r="P1417" s="171">
        <v>0</v>
      </c>
      <c r="Q1417" s="171">
        <v>0</v>
      </c>
      <c r="R1417" s="171">
        <v>0</v>
      </c>
      <c r="S1417" s="171">
        <v>0</v>
      </c>
      <c r="T1417" s="171">
        <v>0</v>
      </c>
      <c r="U1417" s="171">
        <v>0</v>
      </c>
      <c r="V1417" s="171">
        <v>0</v>
      </c>
      <c r="W1417" s="171">
        <v>0</v>
      </c>
      <c r="X1417" s="171">
        <v>0</v>
      </c>
      <c r="Y1417" s="171">
        <v>0</v>
      </c>
      <c r="Z1417" s="171">
        <v>0</v>
      </c>
      <c r="AA1417" s="171">
        <v>0</v>
      </c>
      <c r="AB1417" s="171">
        <v>0</v>
      </c>
      <c r="AC1417" s="171">
        <v>0</v>
      </c>
      <c r="AD1417" s="171">
        <v>0</v>
      </c>
      <c r="AE1417" s="171">
        <v>0</v>
      </c>
      <c r="AF1417" s="171" t="s">
        <v>310</v>
      </c>
      <c r="AG1417" s="171" t="s">
        <v>310</v>
      </c>
      <c r="AL1417"/>
    </row>
    <row r="1418" spans="1:38" s="171" customFormat="1" ht="15">
      <c r="A1418" s="171" t="s">
        <v>550</v>
      </c>
      <c r="B1418" s="171" t="s">
        <v>316</v>
      </c>
      <c r="C1418" s="171">
        <v>0</v>
      </c>
      <c r="D1418" s="171">
        <v>0</v>
      </c>
      <c r="E1418" s="171">
        <v>0</v>
      </c>
      <c r="F1418" s="171">
        <v>0</v>
      </c>
      <c r="G1418" s="171">
        <v>0</v>
      </c>
      <c r="H1418" s="171">
        <v>0</v>
      </c>
      <c r="I1418" s="171">
        <v>0</v>
      </c>
      <c r="J1418" s="171">
        <v>0</v>
      </c>
      <c r="K1418" s="171">
        <v>0</v>
      </c>
      <c r="L1418" s="171">
        <v>0</v>
      </c>
      <c r="M1418" s="171">
        <v>0</v>
      </c>
      <c r="N1418" s="171">
        <v>0</v>
      </c>
      <c r="O1418" s="171">
        <v>0</v>
      </c>
      <c r="P1418" s="171">
        <v>0</v>
      </c>
      <c r="Q1418" s="171">
        <v>0</v>
      </c>
      <c r="R1418" s="171">
        <v>0</v>
      </c>
      <c r="S1418" s="171">
        <v>0</v>
      </c>
      <c r="T1418" s="171">
        <v>0</v>
      </c>
      <c r="U1418" s="171">
        <v>0</v>
      </c>
      <c r="V1418" s="171">
        <v>0</v>
      </c>
      <c r="W1418" s="171">
        <v>0</v>
      </c>
      <c r="X1418" s="171">
        <v>0</v>
      </c>
      <c r="Y1418" s="171">
        <v>0</v>
      </c>
      <c r="Z1418" s="171">
        <v>0</v>
      </c>
      <c r="AA1418" s="171">
        <v>0</v>
      </c>
      <c r="AB1418" s="171">
        <v>0</v>
      </c>
      <c r="AC1418" s="171">
        <v>0</v>
      </c>
      <c r="AD1418" s="171">
        <v>0</v>
      </c>
      <c r="AE1418" s="171">
        <v>0</v>
      </c>
      <c r="AF1418" s="171" t="s">
        <v>310</v>
      </c>
      <c r="AG1418" s="171" t="s">
        <v>310</v>
      </c>
      <c r="AL1418"/>
    </row>
    <row r="1419" spans="1:38" s="171" customFormat="1" ht="15">
      <c r="A1419" s="171" t="s">
        <v>550</v>
      </c>
      <c r="B1419" s="171" t="s">
        <v>318</v>
      </c>
      <c r="C1419" s="171">
        <v>0</v>
      </c>
      <c r="D1419" s="171">
        <v>0</v>
      </c>
      <c r="E1419" s="171">
        <v>0</v>
      </c>
      <c r="F1419" s="171">
        <v>0</v>
      </c>
      <c r="G1419" s="171">
        <v>0</v>
      </c>
      <c r="H1419" s="171">
        <v>0</v>
      </c>
      <c r="I1419" s="171">
        <v>0</v>
      </c>
      <c r="J1419" s="171">
        <v>0</v>
      </c>
      <c r="K1419" s="171">
        <v>0</v>
      </c>
      <c r="L1419" s="171">
        <v>0</v>
      </c>
      <c r="M1419" s="171">
        <v>0</v>
      </c>
      <c r="N1419" s="171">
        <v>0</v>
      </c>
      <c r="O1419" s="171">
        <v>0</v>
      </c>
      <c r="P1419" s="171">
        <v>0</v>
      </c>
      <c r="Q1419" s="171">
        <v>0</v>
      </c>
      <c r="R1419" s="171">
        <v>0</v>
      </c>
      <c r="S1419" s="171">
        <v>0</v>
      </c>
      <c r="T1419" s="171">
        <v>0</v>
      </c>
      <c r="U1419" s="171">
        <v>0</v>
      </c>
      <c r="V1419" s="171">
        <v>0</v>
      </c>
      <c r="W1419" s="171">
        <v>0</v>
      </c>
      <c r="X1419" s="171">
        <v>0</v>
      </c>
      <c r="Y1419" s="171">
        <v>0</v>
      </c>
      <c r="Z1419" s="171">
        <v>0</v>
      </c>
      <c r="AA1419" s="171">
        <v>0</v>
      </c>
      <c r="AB1419" s="171">
        <v>0</v>
      </c>
      <c r="AC1419" s="171">
        <v>0</v>
      </c>
      <c r="AD1419" s="171">
        <v>0</v>
      </c>
      <c r="AE1419" s="171">
        <v>0</v>
      </c>
      <c r="AF1419" s="171" t="s">
        <v>310</v>
      </c>
      <c r="AG1419" s="171" t="s">
        <v>310</v>
      </c>
      <c r="AL1419"/>
    </row>
    <row r="1420" spans="1:38" s="171" customFormat="1" ht="15">
      <c r="A1420" s="171" t="s">
        <v>551</v>
      </c>
      <c r="B1420" s="171" t="s">
        <v>309</v>
      </c>
      <c r="C1420" s="171">
        <v>658.3</v>
      </c>
      <c r="D1420" s="171">
        <v>632.4</v>
      </c>
      <c r="E1420" s="171">
        <v>637.6</v>
      </c>
      <c r="F1420" s="171">
        <v>775.5</v>
      </c>
      <c r="G1420" s="171">
        <v>544.5</v>
      </c>
      <c r="H1420" s="171">
        <v>607.29999999999995</v>
      </c>
      <c r="I1420" s="171">
        <v>636.70000000000005</v>
      </c>
      <c r="J1420" s="171">
        <v>634.4</v>
      </c>
      <c r="K1420" s="171">
        <v>641.29999999999995</v>
      </c>
      <c r="L1420" s="171">
        <v>657</v>
      </c>
      <c r="M1420" s="171">
        <v>624.70000000000005</v>
      </c>
      <c r="N1420" s="171">
        <v>651.29999999999995</v>
      </c>
      <c r="O1420" s="171">
        <v>634.79999999999995</v>
      </c>
      <c r="P1420" s="171">
        <v>640.79999999999995</v>
      </c>
      <c r="Q1420" s="171">
        <v>688.3</v>
      </c>
      <c r="R1420" s="171">
        <v>737.7</v>
      </c>
      <c r="S1420" s="171">
        <v>715.9</v>
      </c>
      <c r="T1420" s="171">
        <v>704</v>
      </c>
      <c r="U1420" s="171">
        <v>656.4</v>
      </c>
      <c r="V1420" s="171">
        <v>656</v>
      </c>
      <c r="W1420" s="171">
        <v>652.6</v>
      </c>
      <c r="X1420" s="171">
        <v>651.20000000000005</v>
      </c>
      <c r="Y1420" s="171">
        <v>685</v>
      </c>
      <c r="Z1420" s="171">
        <v>676.3</v>
      </c>
      <c r="AA1420" s="171">
        <v>662.6</v>
      </c>
      <c r="AB1420" s="171">
        <v>651.70000000000005</v>
      </c>
      <c r="AC1420" s="171">
        <v>748.6</v>
      </c>
      <c r="AD1420" s="171">
        <v>760.4</v>
      </c>
      <c r="AE1420" s="171">
        <v>753.4</v>
      </c>
      <c r="AF1420" s="171" t="s">
        <v>310</v>
      </c>
      <c r="AG1420" s="171" t="s">
        <v>310</v>
      </c>
      <c r="AL1420"/>
    </row>
    <row r="1421" spans="1:38" s="171" customFormat="1" ht="15">
      <c r="A1421" s="171" t="s">
        <v>551</v>
      </c>
      <c r="B1421" s="171" t="s">
        <v>311</v>
      </c>
      <c r="C1421" s="171">
        <v>0</v>
      </c>
      <c r="D1421" s="171">
        <v>0</v>
      </c>
      <c r="E1421" s="171">
        <v>0</v>
      </c>
      <c r="F1421" s="171">
        <v>0</v>
      </c>
      <c r="G1421" s="171">
        <v>0</v>
      </c>
      <c r="H1421" s="171">
        <v>0</v>
      </c>
      <c r="I1421" s="171">
        <v>0</v>
      </c>
      <c r="J1421" s="171">
        <v>0</v>
      </c>
      <c r="K1421" s="171">
        <v>0</v>
      </c>
      <c r="L1421" s="171">
        <v>0</v>
      </c>
      <c r="M1421" s="171">
        <v>0</v>
      </c>
      <c r="N1421" s="171">
        <v>0</v>
      </c>
      <c r="O1421" s="171">
        <v>0</v>
      </c>
      <c r="P1421" s="171">
        <v>0</v>
      </c>
      <c r="Q1421" s="171">
        <v>0</v>
      </c>
      <c r="R1421" s="171">
        <v>0</v>
      </c>
      <c r="S1421" s="171">
        <v>0</v>
      </c>
      <c r="T1421" s="171">
        <v>0</v>
      </c>
      <c r="U1421" s="171">
        <v>0</v>
      </c>
      <c r="V1421" s="171">
        <v>0</v>
      </c>
      <c r="W1421" s="171">
        <v>0</v>
      </c>
      <c r="X1421" s="171">
        <v>0</v>
      </c>
      <c r="Y1421" s="171">
        <v>0</v>
      </c>
      <c r="Z1421" s="171">
        <v>0</v>
      </c>
      <c r="AA1421" s="171">
        <v>0</v>
      </c>
      <c r="AB1421" s="171">
        <v>0</v>
      </c>
      <c r="AC1421" s="171">
        <v>0</v>
      </c>
      <c r="AD1421" s="171">
        <v>0</v>
      </c>
      <c r="AE1421" s="171">
        <v>0</v>
      </c>
      <c r="AF1421" s="171" t="s">
        <v>310</v>
      </c>
      <c r="AG1421" s="171" t="s">
        <v>310</v>
      </c>
      <c r="AL1421"/>
    </row>
    <row r="1422" spans="1:38" s="171" customFormat="1" ht="15">
      <c r="A1422" s="171" t="s">
        <v>551</v>
      </c>
      <c r="B1422" s="171" t="s">
        <v>313</v>
      </c>
      <c r="C1422" s="171">
        <v>658.3</v>
      </c>
      <c r="D1422" s="171">
        <v>632.4</v>
      </c>
      <c r="E1422" s="171">
        <v>637.6</v>
      </c>
      <c r="F1422" s="171">
        <v>775.5</v>
      </c>
      <c r="G1422" s="171">
        <v>544.5</v>
      </c>
      <c r="H1422" s="171">
        <v>607.29999999999995</v>
      </c>
      <c r="I1422" s="171">
        <v>636.70000000000005</v>
      </c>
      <c r="J1422" s="171">
        <v>634.4</v>
      </c>
      <c r="K1422" s="171">
        <v>641.29999999999995</v>
      </c>
      <c r="L1422" s="171">
        <v>657</v>
      </c>
      <c r="M1422" s="171">
        <v>624.70000000000005</v>
      </c>
      <c r="N1422" s="171">
        <v>651.29999999999995</v>
      </c>
      <c r="O1422" s="171">
        <v>634.79999999999995</v>
      </c>
      <c r="P1422" s="171">
        <v>640.79999999999995</v>
      </c>
      <c r="Q1422" s="171">
        <v>688.3</v>
      </c>
      <c r="R1422" s="171">
        <v>737.7</v>
      </c>
      <c r="S1422" s="171">
        <v>715.9</v>
      </c>
      <c r="T1422" s="171">
        <v>704</v>
      </c>
      <c r="U1422" s="171">
        <v>656.4</v>
      </c>
      <c r="V1422" s="171">
        <v>655.5</v>
      </c>
      <c r="W1422" s="171">
        <v>652</v>
      </c>
      <c r="X1422" s="171">
        <v>650.70000000000005</v>
      </c>
      <c r="Y1422" s="171">
        <v>685</v>
      </c>
      <c r="Z1422" s="171">
        <v>702.9</v>
      </c>
      <c r="AA1422" s="171">
        <v>693.9</v>
      </c>
      <c r="AB1422" s="171">
        <v>693</v>
      </c>
      <c r="AC1422" s="171">
        <v>812.8</v>
      </c>
      <c r="AD1422" s="171">
        <v>815.1</v>
      </c>
      <c r="AE1422" s="171">
        <v>802.9</v>
      </c>
      <c r="AF1422" s="171" t="s">
        <v>310</v>
      </c>
      <c r="AG1422" s="171" t="s">
        <v>310</v>
      </c>
      <c r="AL1422"/>
    </row>
    <row r="1423" spans="1:38" s="171" customFormat="1" ht="15">
      <c r="A1423" s="171" t="s">
        <v>551</v>
      </c>
      <c r="B1423" s="171" t="s">
        <v>28</v>
      </c>
      <c r="C1423" s="171">
        <v>0</v>
      </c>
      <c r="D1423" s="171">
        <v>0</v>
      </c>
      <c r="E1423" s="171">
        <v>0</v>
      </c>
      <c r="F1423" s="171">
        <v>0</v>
      </c>
      <c r="G1423" s="171">
        <v>0</v>
      </c>
      <c r="H1423" s="171">
        <v>0</v>
      </c>
      <c r="I1423" s="171">
        <v>0</v>
      </c>
      <c r="J1423" s="171">
        <v>0</v>
      </c>
      <c r="K1423" s="171">
        <v>0</v>
      </c>
      <c r="L1423" s="171">
        <v>0</v>
      </c>
      <c r="M1423" s="171">
        <v>0</v>
      </c>
      <c r="N1423" s="171">
        <v>0</v>
      </c>
      <c r="O1423" s="171">
        <v>0</v>
      </c>
      <c r="P1423" s="171">
        <v>0</v>
      </c>
      <c r="Q1423" s="171">
        <v>0</v>
      </c>
      <c r="R1423" s="171">
        <v>0</v>
      </c>
      <c r="S1423" s="171">
        <v>0</v>
      </c>
      <c r="T1423" s="171">
        <v>0</v>
      </c>
      <c r="U1423" s="171">
        <v>0</v>
      </c>
      <c r="V1423" s="171">
        <v>0</v>
      </c>
      <c r="W1423" s="171">
        <v>0</v>
      </c>
      <c r="X1423" s="171">
        <v>0</v>
      </c>
      <c r="Y1423" s="171">
        <v>0</v>
      </c>
      <c r="Z1423" s="171">
        <v>0</v>
      </c>
      <c r="AA1423" s="171">
        <v>0</v>
      </c>
      <c r="AB1423" s="171">
        <v>0</v>
      </c>
      <c r="AC1423" s="171">
        <v>0</v>
      </c>
      <c r="AD1423" s="171">
        <v>0</v>
      </c>
      <c r="AE1423" s="171">
        <v>0</v>
      </c>
      <c r="AF1423" s="171" t="s">
        <v>310</v>
      </c>
      <c r="AG1423" s="171" t="s">
        <v>310</v>
      </c>
      <c r="AL1423"/>
    </row>
    <row r="1424" spans="1:38" s="171" customFormat="1" ht="15">
      <c r="A1424" s="171" t="s">
        <v>551</v>
      </c>
      <c r="B1424" s="171" t="s">
        <v>316</v>
      </c>
      <c r="C1424" s="171">
        <v>0</v>
      </c>
      <c r="D1424" s="171">
        <v>0</v>
      </c>
      <c r="E1424" s="171">
        <v>0</v>
      </c>
      <c r="F1424" s="171">
        <v>0</v>
      </c>
      <c r="G1424" s="171">
        <v>0</v>
      </c>
      <c r="H1424" s="171">
        <v>0</v>
      </c>
      <c r="I1424" s="171">
        <v>0</v>
      </c>
      <c r="J1424" s="171">
        <v>0</v>
      </c>
      <c r="K1424" s="171">
        <v>0</v>
      </c>
      <c r="L1424" s="171">
        <v>0</v>
      </c>
      <c r="M1424" s="171">
        <v>0</v>
      </c>
      <c r="N1424" s="171">
        <v>0</v>
      </c>
      <c r="O1424" s="171">
        <v>0</v>
      </c>
      <c r="P1424" s="171">
        <v>0</v>
      </c>
      <c r="Q1424" s="171">
        <v>0</v>
      </c>
      <c r="R1424" s="171">
        <v>0</v>
      </c>
      <c r="S1424" s="171">
        <v>0</v>
      </c>
      <c r="T1424" s="171">
        <v>0</v>
      </c>
      <c r="U1424" s="171">
        <v>0</v>
      </c>
      <c r="V1424" s="171">
        <v>0</v>
      </c>
      <c r="W1424" s="171">
        <v>0</v>
      </c>
      <c r="X1424" s="171">
        <v>0</v>
      </c>
      <c r="Y1424" s="171">
        <v>0</v>
      </c>
      <c r="Z1424" s="171">
        <v>0</v>
      </c>
      <c r="AA1424" s="171">
        <v>0</v>
      </c>
      <c r="AB1424" s="171">
        <v>0</v>
      </c>
      <c r="AC1424" s="171">
        <v>0</v>
      </c>
      <c r="AD1424" s="171">
        <v>0</v>
      </c>
      <c r="AE1424" s="171">
        <v>0</v>
      </c>
      <c r="AF1424" s="171" t="s">
        <v>310</v>
      </c>
      <c r="AG1424" s="171" t="s">
        <v>310</v>
      </c>
      <c r="AL1424"/>
    </row>
    <row r="1425" spans="1:38" s="171" customFormat="1" ht="15">
      <c r="A1425" s="171" t="s">
        <v>551</v>
      </c>
      <c r="B1425" s="171" t="s">
        <v>318</v>
      </c>
      <c r="C1425" s="171">
        <v>0</v>
      </c>
      <c r="D1425" s="171">
        <v>0</v>
      </c>
      <c r="E1425" s="171">
        <v>0</v>
      </c>
      <c r="F1425" s="171">
        <v>0</v>
      </c>
      <c r="G1425" s="171">
        <v>0</v>
      </c>
      <c r="H1425" s="171">
        <v>0</v>
      </c>
      <c r="I1425" s="171">
        <v>0</v>
      </c>
      <c r="J1425" s="171">
        <v>0</v>
      </c>
      <c r="K1425" s="171">
        <v>0</v>
      </c>
      <c r="L1425" s="171">
        <v>0</v>
      </c>
      <c r="M1425" s="171">
        <v>0</v>
      </c>
      <c r="N1425" s="171">
        <v>0</v>
      </c>
      <c r="O1425" s="171">
        <v>0</v>
      </c>
      <c r="P1425" s="171">
        <v>0</v>
      </c>
      <c r="Q1425" s="171">
        <v>0</v>
      </c>
      <c r="R1425" s="171">
        <v>0</v>
      </c>
      <c r="S1425" s="171">
        <v>0</v>
      </c>
      <c r="T1425" s="171">
        <v>0</v>
      </c>
      <c r="U1425" s="171">
        <v>0</v>
      </c>
      <c r="V1425" s="171">
        <v>0</v>
      </c>
      <c r="W1425" s="171">
        <v>0</v>
      </c>
      <c r="X1425" s="171">
        <v>0</v>
      </c>
      <c r="Y1425" s="171">
        <v>0</v>
      </c>
      <c r="Z1425" s="171">
        <v>0</v>
      </c>
      <c r="AA1425" s="171">
        <v>0</v>
      </c>
      <c r="AB1425" s="171">
        <v>0</v>
      </c>
      <c r="AC1425" s="171">
        <v>0</v>
      </c>
      <c r="AD1425" s="171">
        <v>0</v>
      </c>
      <c r="AE1425" s="171">
        <v>0</v>
      </c>
      <c r="AF1425" s="171" t="s">
        <v>310</v>
      </c>
      <c r="AG1425" s="171" t="s">
        <v>310</v>
      </c>
      <c r="AL1425"/>
    </row>
    <row r="1426" spans="1:38" s="171" customFormat="1" ht="15">
      <c r="A1426" s="171" t="s">
        <v>552</v>
      </c>
      <c r="B1426" s="171" t="s">
        <v>309</v>
      </c>
      <c r="C1426" s="171">
        <v>1102.5</v>
      </c>
      <c r="D1426" s="171">
        <v>1103.5</v>
      </c>
      <c r="E1426" s="171">
        <v>1103.8</v>
      </c>
      <c r="F1426" s="171">
        <v>1103.3</v>
      </c>
      <c r="G1426" s="171">
        <v>1102.4000000000001</v>
      </c>
      <c r="H1426" s="171">
        <v>1102.4000000000001</v>
      </c>
      <c r="I1426" s="171">
        <v>1123.2</v>
      </c>
      <c r="J1426" s="171">
        <v>1102.5</v>
      </c>
      <c r="K1426" s="171">
        <v>1103.5999999999999</v>
      </c>
      <c r="L1426" s="171">
        <v>1107</v>
      </c>
      <c r="M1426" s="171">
        <v>1107.9000000000001</v>
      </c>
      <c r="N1426" s="171">
        <v>1108</v>
      </c>
      <c r="O1426" s="171">
        <v>1112.3</v>
      </c>
      <c r="P1426" s="171">
        <v>1112.9000000000001</v>
      </c>
      <c r="Q1426" s="171">
        <v>1195.4000000000001</v>
      </c>
      <c r="R1426" s="171">
        <v>1273.3</v>
      </c>
      <c r="S1426" s="171">
        <v>1223.5999999999999</v>
      </c>
      <c r="T1426" s="171">
        <v>1181.5999999999999</v>
      </c>
      <c r="U1426" s="171">
        <v>1103.4000000000001</v>
      </c>
      <c r="V1426" s="171">
        <v>1097.2</v>
      </c>
      <c r="W1426" s="171">
        <v>1092.8</v>
      </c>
      <c r="X1426" s="171">
        <v>1044.3</v>
      </c>
      <c r="Y1426" s="171">
        <v>1033.4000000000001</v>
      </c>
      <c r="Z1426" s="171">
        <v>1018.7</v>
      </c>
      <c r="AA1426" s="171">
        <v>1026.3</v>
      </c>
      <c r="AB1426" s="171">
        <v>934.2</v>
      </c>
      <c r="AC1426" s="171">
        <v>916.1</v>
      </c>
      <c r="AD1426" s="171">
        <v>940.9</v>
      </c>
      <c r="AE1426" s="171">
        <v>935.4</v>
      </c>
      <c r="AF1426" s="171" t="s">
        <v>310</v>
      </c>
      <c r="AG1426" s="171" t="s">
        <v>310</v>
      </c>
      <c r="AL1426"/>
    </row>
    <row r="1427" spans="1:38" s="171" customFormat="1" ht="15">
      <c r="A1427" s="171" t="s">
        <v>552</v>
      </c>
      <c r="B1427" s="171" t="s">
        <v>311</v>
      </c>
      <c r="C1427" s="171">
        <v>0</v>
      </c>
      <c r="D1427" s="171">
        <v>0</v>
      </c>
      <c r="E1427" s="171">
        <v>0</v>
      </c>
      <c r="F1427" s="171">
        <v>0</v>
      </c>
      <c r="G1427" s="171">
        <v>0</v>
      </c>
      <c r="H1427" s="171">
        <v>0</v>
      </c>
      <c r="I1427" s="171">
        <v>0</v>
      </c>
      <c r="J1427" s="171">
        <v>0</v>
      </c>
      <c r="K1427" s="171">
        <v>0</v>
      </c>
      <c r="L1427" s="171">
        <v>0</v>
      </c>
      <c r="M1427" s="171">
        <v>0</v>
      </c>
      <c r="N1427" s="171">
        <v>0</v>
      </c>
      <c r="O1427" s="171">
        <v>0</v>
      </c>
      <c r="P1427" s="171">
        <v>0</v>
      </c>
      <c r="Q1427" s="171">
        <v>0</v>
      </c>
      <c r="R1427" s="171">
        <v>0</v>
      </c>
      <c r="S1427" s="171">
        <v>0</v>
      </c>
      <c r="T1427" s="171">
        <v>0</v>
      </c>
      <c r="U1427" s="171">
        <v>0</v>
      </c>
      <c r="V1427" s="171">
        <v>0</v>
      </c>
      <c r="W1427" s="171">
        <v>0</v>
      </c>
      <c r="X1427" s="171">
        <v>0</v>
      </c>
      <c r="Y1427" s="171">
        <v>0</v>
      </c>
      <c r="Z1427" s="171">
        <v>0</v>
      </c>
      <c r="AA1427" s="171">
        <v>0</v>
      </c>
      <c r="AB1427" s="171">
        <v>0</v>
      </c>
      <c r="AC1427" s="171">
        <v>0</v>
      </c>
      <c r="AD1427" s="171">
        <v>0</v>
      </c>
      <c r="AE1427" s="171">
        <v>0</v>
      </c>
      <c r="AF1427" s="171" t="s">
        <v>310</v>
      </c>
      <c r="AG1427" s="171" t="s">
        <v>310</v>
      </c>
      <c r="AL1427"/>
    </row>
    <row r="1428" spans="1:38" s="171" customFormat="1" ht="15">
      <c r="A1428" s="171" t="s">
        <v>552</v>
      </c>
      <c r="B1428" s="171" t="s">
        <v>313</v>
      </c>
      <c r="C1428" s="171">
        <v>1102.5</v>
      </c>
      <c r="D1428" s="171">
        <v>1103.5</v>
      </c>
      <c r="E1428" s="171">
        <v>1103.8</v>
      </c>
      <c r="F1428" s="171">
        <v>1103.3</v>
      </c>
      <c r="G1428" s="171">
        <v>1102.4000000000001</v>
      </c>
      <c r="H1428" s="171">
        <v>1102.4000000000001</v>
      </c>
      <c r="I1428" s="171">
        <v>1123.2</v>
      </c>
      <c r="J1428" s="171">
        <v>1102.5</v>
      </c>
      <c r="K1428" s="171">
        <v>1103.5999999999999</v>
      </c>
      <c r="L1428" s="171">
        <v>1107</v>
      </c>
      <c r="M1428" s="171">
        <v>1107.9000000000001</v>
      </c>
      <c r="N1428" s="171">
        <v>1108</v>
      </c>
      <c r="O1428" s="171">
        <v>1112.3</v>
      </c>
      <c r="P1428" s="171">
        <v>1112.9000000000001</v>
      </c>
      <c r="Q1428" s="171">
        <v>1195.4000000000001</v>
      </c>
      <c r="R1428" s="171">
        <v>1273.3</v>
      </c>
      <c r="S1428" s="171">
        <v>1223.5999999999999</v>
      </c>
      <c r="T1428" s="171">
        <v>1181.5999999999999</v>
      </c>
      <c r="U1428" s="171">
        <v>1103.4000000000001</v>
      </c>
      <c r="V1428" s="171">
        <v>1097.2</v>
      </c>
      <c r="W1428" s="171">
        <v>1092.8</v>
      </c>
      <c r="X1428" s="171">
        <v>1044.3</v>
      </c>
      <c r="Y1428" s="171">
        <v>1049.2</v>
      </c>
      <c r="Z1428" s="171">
        <v>1053.5999999999999</v>
      </c>
      <c r="AA1428" s="171">
        <v>1057.9000000000001</v>
      </c>
      <c r="AB1428" s="171">
        <v>1068.5999999999999</v>
      </c>
      <c r="AC1428" s="171">
        <v>1249.4000000000001</v>
      </c>
      <c r="AD1428" s="171">
        <v>1253.3</v>
      </c>
      <c r="AE1428" s="171">
        <v>1235.9000000000001</v>
      </c>
      <c r="AF1428" s="171" t="s">
        <v>310</v>
      </c>
      <c r="AG1428" s="171" t="s">
        <v>310</v>
      </c>
      <c r="AL1428"/>
    </row>
    <row r="1429" spans="1:38" s="171" customFormat="1" ht="15">
      <c r="A1429" s="171" t="s">
        <v>552</v>
      </c>
      <c r="B1429" s="171" t="s">
        <v>28</v>
      </c>
      <c r="C1429" s="171">
        <v>0</v>
      </c>
      <c r="D1429" s="171">
        <v>0</v>
      </c>
      <c r="E1429" s="171">
        <v>0</v>
      </c>
      <c r="F1429" s="171">
        <v>0</v>
      </c>
      <c r="G1429" s="171">
        <v>0</v>
      </c>
      <c r="H1429" s="171">
        <v>0</v>
      </c>
      <c r="I1429" s="171">
        <v>0</v>
      </c>
      <c r="J1429" s="171">
        <v>0</v>
      </c>
      <c r="K1429" s="171">
        <v>0</v>
      </c>
      <c r="L1429" s="171">
        <v>0</v>
      </c>
      <c r="M1429" s="171">
        <v>0</v>
      </c>
      <c r="N1429" s="171">
        <v>0</v>
      </c>
      <c r="O1429" s="171">
        <v>0</v>
      </c>
      <c r="P1429" s="171">
        <v>0</v>
      </c>
      <c r="Q1429" s="171">
        <v>0</v>
      </c>
      <c r="R1429" s="171">
        <v>0</v>
      </c>
      <c r="S1429" s="171">
        <v>0</v>
      </c>
      <c r="T1429" s="171">
        <v>0</v>
      </c>
      <c r="U1429" s="171">
        <v>0</v>
      </c>
      <c r="V1429" s="171">
        <v>0</v>
      </c>
      <c r="W1429" s="171">
        <v>0</v>
      </c>
      <c r="X1429" s="171">
        <v>0</v>
      </c>
      <c r="Y1429" s="171">
        <v>0</v>
      </c>
      <c r="Z1429" s="171">
        <v>0</v>
      </c>
      <c r="AA1429" s="171">
        <v>0</v>
      </c>
      <c r="AB1429" s="171">
        <v>0</v>
      </c>
      <c r="AC1429" s="171">
        <v>0</v>
      </c>
      <c r="AD1429" s="171">
        <v>0</v>
      </c>
      <c r="AE1429" s="171">
        <v>0</v>
      </c>
      <c r="AF1429" s="171" t="s">
        <v>310</v>
      </c>
      <c r="AG1429" s="171" t="s">
        <v>310</v>
      </c>
      <c r="AL1429"/>
    </row>
    <row r="1430" spans="1:38" s="171" customFormat="1" ht="15">
      <c r="A1430" s="171" t="s">
        <v>552</v>
      </c>
      <c r="B1430" s="171" t="s">
        <v>316</v>
      </c>
      <c r="C1430" s="171">
        <v>0</v>
      </c>
      <c r="D1430" s="171">
        <v>0</v>
      </c>
      <c r="E1430" s="171">
        <v>0</v>
      </c>
      <c r="F1430" s="171">
        <v>0</v>
      </c>
      <c r="G1430" s="171">
        <v>0</v>
      </c>
      <c r="H1430" s="171">
        <v>0</v>
      </c>
      <c r="I1430" s="171">
        <v>0</v>
      </c>
      <c r="J1430" s="171">
        <v>0</v>
      </c>
      <c r="K1430" s="171">
        <v>0</v>
      </c>
      <c r="L1430" s="171">
        <v>0</v>
      </c>
      <c r="M1430" s="171">
        <v>0</v>
      </c>
      <c r="N1430" s="171">
        <v>0</v>
      </c>
      <c r="O1430" s="171">
        <v>0</v>
      </c>
      <c r="P1430" s="171">
        <v>0</v>
      </c>
      <c r="Q1430" s="171">
        <v>0</v>
      </c>
      <c r="R1430" s="171">
        <v>0</v>
      </c>
      <c r="S1430" s="171">
        <v>0</v>
      </c>
      <c r="T1430" s="171">
        <v>0</v>
      </c>
      <c r="U1430" s="171">
        <v>0</v>
      </c>
      <c r="V1430" s="171">
        <v>0</v>
      </c>
      <c r="W1430" s="171">
        <v>0</v>
      </c>
      <c r="X1430" s="171">
        <v>0</v>
      </c>
      <c r="Y1430" s="171">
        <v>0</v>
      </c>
      <c r="Z1430" s="171">
        <v>0</v>
      </c>
      <c r="AA1430" s="171">
        <v>0</v>
      </c>
      <c r="AB1430" s="171">
        <v>0</v>
      </c>
      <c r="AC1430" s="171">
        <v>0</v>
      </c>
      <c r="AD1430" s="171">
        <v>0</v>
      </c>
      <c r="AE1430" s="171">
        <v>0</v>
      </c>
      <c r="AF1430" s="171" t="s">
        <v>310</v>
      </c>
      <c r="AG1430" s="171" t="s">
        <v>310</v>
      </c>
      <c r="AL1430"/>
    </row>
    <row r="1431" spans="1:38" s="171" customFormat="1" ht="15">
      <c r="A1431" s="171" t="s">
        <v>552</v>
      </c>
      <c r="B1431" s="171" t="s">
        <v>318</v>
      </c>
      <c r="C1431" s="171">
        <v>0</v>
      </c>
      <c r="D1431" s="171">
        <v>0</v>
      </c>
      <c r="E1431" s="171">
        <v>0</v>
      </c>
      <c r="F1431" s="171">
        <v>0</v>
      </c>
      <c r="G1431" s="171">
        <v>0</v>
      </c>
      <c r="H1431" s="171">
        <v>0</v>
      </c>
      <c r="I1431" s="171">
        <v>0</v>
      </c>
      <c r="J1431" s="171">
        <v>0</v>
      </c>
      <c r="K1431" s="171">
        <v>0</v>
      </c>
      <c r="L1431" s="171">
        <v>0</v>
      </c>
      <c r="M1431" s="171">
        <v>0</v>
      </c>
      <c r="N1431" s="171">
        <v>0</v>
      </c>
      <c r="O1431" s="171">
        <v>0</v>
      </c>
      <c r="P1431" s="171">
        <v>0</v>
      </c>
      <c r="Q1431" s="171">
        <v>0</v>
      </c>
      <c r="R1431" s="171">
        <v>0</v>
      </c>
      <c r="S1431" s="171">
        <v>0</v>
      </c>
      <c r="T1431" s="171">
        <v>0</v>
      </c>
      <c r="U1431" s="171">
        <v>0</v>
      </c>
      <c r="V1431" s="171">
        <v>0</v>
      </c>
      <c r="W1431" s="171">
        <v>0</v>
      </c>
      <c r="X1431" s="171">
        <v>0</v>
      </c>
      <c r="Y1431" s="171">
        <v>0</v>
      </c>
      <c r="Z1431" s="171">
        <v>0</v>
      </c>
      <c r="AA1431" s="171">
        <v>0</v>
      </c>
      <c r="AB1431" s="171">
        <v>0</v>
      </c>
      <c r="AC1431" s="171">
        <v>0</v>
      </c>
      <c r="AD1431" s="171">
        <v>0</v>
      </c>
      <c r="AE1431" s="171">
        <v>0</v>
      </c>
      <c r="AF1431" s="171" t="s">
        <v>310</v>
      </c>
      <c r="AG1431" s="171" t="s">
        <v>310</v>
      </c>
      <c r="AL1431"/>
    </row>
    <row r="1432" spans="1:38" s="171" customFormat="1" ht="15">
      <c r="A1432" s="171" t="s">
        <v>553</v>
      </c>
      <c r="B1432" s="171" t="s">
        <v>309</v>
      </c>
      <c r="C1432" s="171">
        <v>960.5</v>
      </c>
      <c r="D1432" s="171">
        <v>983.8</v>
      </c>
      <c r="E1432" s="171">
        <v>981.4</v>
      </c>
      <c r="F1432" s="171">
        <v>969.5</v>
      </c>
      <c r="G1432" s="171">
        <v>978.1</v>
      </c>
      <c r="H1432" s="171">
        <v>984.6</v>
      </c>
      <c r="I1432" s="171">
        <v>972.6</v>
      </c>
      <c r="J1432" s="171">
        <v>975.5</v>
      </c>
      <c r="K1432" s="171">
        <v>976.3</v>
      </c>
      <c r="L1432" s="171">
        <v>818.1</v>
      </c>
      <c r="M1432" s="171">
        <v>816.6</v>
      </c>
      <c r="N1432" s="171">
        <v>814.5</v>
      </c>
      <c r="O1432" s="171">
        <v>815.8</v>
      </c>
      <c r="P1432" s="171">
        <v>794.2</v>
      </c>
      <c r="Q1432" s="171">
        <v>853.3</v>
      </c>
      <c r="R1432" s="171">
        <v>909</v>
      </c>
      <c r="S1432" s="171">
        <v>848.3</v>
      </c>
      <c r="T1432" s="171">
        <v>717.1</v>
      </c>
      <c r="U1432" s="171">
        <v>637.29999999999995</v>
      </c>
      <c r="V1432" s="171">
        <v>586</v>
      </c>
      <c r="W1432" s="171">
        <v>565.6</v>
      </c>
      <c r="X1432" s="171">
        <v>549.29999999999995</v>
      </c>
      <c r="Y1432" s="171">
        <v>517.79999999999995</v>
      </c>
      <c r="Z1432" s="171">
        <v>439.7</v>
      </c>
      <c r="AA1432" s="171">
        <v>509.6</v>
      </c>
      <c r="AB1432" s="171">
        <v>476.3</v>
      </c>
      <c r="AC1432" s="171">
        <v>602.5</v>
      </c>
      <c r="AD1432" s="171">
        <v>673.6</v>
      </c>
      <c r="AE1432" s="171">
        <v>719.3</v>
      </c>
      <c r="AF1432" s="171" t="s">
        <v>310</v>
      </c>
      <c r="AG1432" s="171" t="s">
        <v>310</v>
      </c>
      <c r="AL1432"/>
    </row>
    <row r="1433" spans="1:38" s="171" customFormat="1" ht="15">
      <c r="A1433" s="171" t="s">
        <v>553</v>
      </c>
      <c r="B1433" s="171" t="s">
        <v>311</v>
      </c>
      <c r="C1433" s="171">
        <v>0</v>
      </c>
      <c r="D1433" s="171">
        <v>0</v>
      </c>
      <c r="E1433" s="171">
        <v>0</v>
      </c>
      <c r="F1433" s="171">
        <v>0</v>
      </c>
      <c r="G1433" s="171">
        <v>0</v>
      </c>
      <c r="H1433" s="171">
        <v>0</v>
      </c>
      <c r="I1433" s="171">
        <v>0</v>
      </c>
      <c r="J1433" s="171">
        <v>0</v>
      </c>
      <c r="K1433" s="171">
        <v>0</v>
      </c>
      <c r="L1433" s="171">
        <v>0</v>
      </c>
      <c r="M1433" s="171">
        <v>0</v>
      </c>
      <c r="N1433" s="171">
        <v>0</v>
      </c>
      <c r="O1433" s="171">
        <v>0</v>
      </c>
      <c r="P1433" s="171">
        <v>0</v>
      </c>
      <c r="Q1433" s="171">
        <v>0</v>
      </c>
      <c r="R1433" s="171">
        <v>0</v>
      </c>
      <c r="S1433" s="171">
        <v>0</v>
      </c>
      <c r="T1433" s="171">
        <v>0</v>
      </c>
      <c r="U1433" s="171">
        <v>0</v>
      </c>
      <c r="V1433" s="171">
        <v>0</v>
      </c>
      <c r="W1433" s="171">
        <v>0</v>
      </c>
      <c r="X1433" s="171">
        <v>0</v>
      </c>
      <c r="Y1433" s="171">
        <v>0</v>
      </c>
      <c r="Z1433" s="171">
        <v>0</v>
      </c>
      <c r="AA1433" s="171">
        <v>0</v>
      </c>
      <c r="AB1433" s="171">
        <v>0</v>
      </c>
      <c r="AC1433" s="171">
        <v>0</v>
      </c>
      <c r="AD1433" s="171">
        <v>0</v>
      </c>
      <c r="AE1433" s="171">
        <v>0</v>
      </c>
      <c r="AF1433" s="171" t="s">
        <v>310</v>
      </c>
      <c r="AG1433" s="171" t="s">
        <v>310</v>
      </c>
      <c r="AL1433"/>
    </row>
    <row r="1434" spans="1:38" s="171" customFormat="1" ht="15">
      <c r="A1434" s="171" t="s">
        <v>553</v>
      </c>
      <c r="B1434" s="171" t="s">
        <v>313</v>
      </c>
      <c r="C1434" s="171">
        <v>960.5</v>
      </c>
      <c r="D1434" s="171">
        <v>983.8</v>
      </c>
      <c r="E1434" s="171">
        <v>981.4</v>
      </c>
      <c r="F1434" s="171">
        <v>969.5</v>
      </c>
      <c r="G1434" s="171">
        <v>978.1</v>
      </c>
      <c r="H1434" s="171">
        <v>984.6</v>
      </c>
      <c r="I1434" s="171">
        <v>972.6</v>
      </c>
      <c r="J1434" s="171">
        <v>975.5</v>
      </c>
      <c r="K1434" s="171">
        <v>976.3</v>
      </c>
      <c r="L1434" s="171">
        <v>818.1</v>
      </c>
      <c r="M1434" s="171">
        <v>816.6</v>
      </c>
      <c r="N1434" s="171">
        <v>814.5</v>
      </c>
      <c r="O1434" s="171">
        <v>815.8</v>
      </c>
      <c r="P1434" s="171">
        <v>818.8</v>
      </c>
      <c r="Q1434" s="171">
        <v>879.7</v>
      </c>
      <c r="R1434" s="171">
        <v>937.2</v>
      </c>
      <c r="S1434" s="171">
        <v>874.6</v>
      </c>
      <c r="T1434" s="171">
        <v>745.2</v>
      </c>
      <c r="U1434" s="171">
        <v>793.9</v>
      </c>
      <c r="V1434" s="171">
        <v>729.9</v>
      </c>
      <c r="W1434" s="171">
        <v>709.5</v>
      </c>
      <c r="X1434" s="171">
        <v>655.29999999999995</v>
      </c>
      <c r="Y1434" s="171">
        <v>670.6</v>
      </c>
      <c r="Z1434" s="171">
        <v>663.3</v>
      </c>
      <c r="AA1434" s="171">
        <v>680.3</v>
      </c>
      <c r="AB1434" s="171">
        <v>671.1</v>
      </c>
      <c r="AC1434" s="171">
        <v>754.7</v>
      </c>
      <c r="AD1434" s="171">
        <v>883.9</v>
      </c>
      <c r="AE1434" s="171">
        <v>954.1</v>
      </c>
      <c r="AF1434" s="171" t="s">
        <v>310</v>
      </c>
      <c r="AG1434" s="171" t="s">
        <v>310</v>
      </c>
      <c r="AL1434"/>
    </row>
    <row r="1435" spans="1:38" s="171" customFormat="1" ht="15">
      <c r="A1435" s="171" t="s">
        <v>553</v>
      </c>
      <c r="B1435" s="171" t="s">
        <v>28</v>
      </c>
      <c r="C1435" s="171">
        <v>0</v>
      </c>
      <c r="D1435" s="171">
        <v>0</v>
      </c>
      <c r="E1435" s="171">
        <v>0</v>
      </c>
      <c r="F1435" s="171">
        <v>0</v>
      </c>
      <c r="G1435" s="171">
        <v>0</v>
      </c>
      <c r="H1435" s="171">
        <v>0</v>
      </c>
      <c r="I1435" s="171">
        <v>0</v>
      </c>
      <c r="J1435" s="171">
        <v>0</v>
      </c>
      <c r="K1435" s="171">
        <v>0</v>
      </c>
      <c r="L1435" s="171">
        <v>0</v>
      </c>
      <c r="M1435" s="171">
        <v>0</v>
      </c>
      <c r="N1435" s="171">
        <v>0</v>
      </c>
      <c r="O1435" s="171">
        <v>0</v>
      </c>
      <c r="P1435" s="171">
        <v>0</v>
      </c>
      <c r="Q1435" s="171">
        <v>0</v>
      </c>
      <c r="R1435" s="171">
        <v>0</v>
      </c>
      <c r="S1435" s="171">
        <v>0</v>
      </c>
      <c r="T1435" s="171">
        <v>0</v>
      </c>
      <c r="U1435" s="171">
        <v>0</v>
      </c>
      <c r="V1435" s="171">
        <v>0</v>
      </c>
      <c r="W1435" s="171">
        <v>0</v>
      </c>
      <c r="X1435" s="171">
        <v>0</v>
      </c>
      <c r="Y1435" s="171">
        <v>0</v>
      </c>
      <c r="Z1435" s="171">
        <v>0</v>
      </c>
      <c r="AA1435" s="171">
        <v>0</v>
      </c>
      <c r="AB1435" s="171">
        <v>0</v>
      </c>
      <c r="AC1435" s="171">
        <v>0</v>
      </c>
      <c r="AD1435" s="171">
        <v>0</v>
      </c>
      <c r="AE1435" s="171">
        <v>0</v>
      </c>
      <c r="AF1435" s="171" t="s">
        <v>310</v>
      </c>
      <c r="AG1435" s="171" t="s">
        <v>310</v>
      </c>
      <c r="AL1435"/>
    </row>
    <row r="1436" spans="1:38" s="171" customFormat="1" ht="15">
      <c r="A1436" s="171" t="s">
        <v>553</v>
      </c>
      <c r="B1436" s="171" t="s">
        <v>316</v>
      </c>
      <c r="C1436" s="171">
        <v>0</v>
      </c>
      <c r="D1436" s="171">
        <v>0</v>
      </c>
      <c r="E1436" s="171">
        <v>0</v>
      </c>
      <c r="F1436" s="171">
        <v>0</v>
      </c>
      <c r="G1436" s="171">
        <v>0</v>
      </c>
      <c r="H1436" s="171">
        <v>0</v>
      </c>
      <c r="I1436" s="171">
        <v>0</v>
      </c>
      <c r="J1436" s="171">
        <v>0</v>
      </c>
      <c r="K1436" s="171">
        <v>0</v>
      </c>
      <c r="L1436" s="171">
        <v>0</v>
      </c>
      <c r="M1436" s="171">
        <v>0</v>
      </c>
      <c r="N1436" s="171">
        <v>0</v>
      </c>
      <c r="O1436" s="171">
        <v>0</v>
      </c>
      <c r="P1436" s="171">
        <v>0</v>
      </c>
      <c r="Q1436" s="171">
        <v>0</v>
      </c>
      <c r="R1436" s="171">
        <v>0</v>
      </c>
      <c r="S1436" s="171">
        <v>0</v>
      </c>
      <c r="T1436" s="171">
        <v>0</v>
      </c>
      <c r="U1436" s="171">
        <v>0</v>
      </c>
      <c r="V1436" s="171">
        <v>0</v>
      </c>
      <c r="W1436" s="171">
        <v>0</v>
      </c>
      <c r="X1436" s="171">
        <v>0</v>
      </c>
      <c r="Y1436" s="171">
        <v>0</v>
      </c>
      <c r="Z1436" s="171">
        <v>0</v>
      </c>
      <c r="AA1436" s="171">
        <v>0</v>
      </c>
      <c r="AB1436" s="171">
        <v>0</v>
      </c>
      <c r="AC1436" s="171">
        <v>0</v>
      </c>
      <c r="AD1436" s="171">
        <v>0</v>
      </c>
      <c r="AE1436" s="171">
        <v>0</v>
      </c>
      <c r="AF1436" s="171" t="s">
        <v>310</v>
      </c>
      <c r="AG1436" s="171" t="s">
        <v>310</v>
      </c>
      <c r="AL1436"/>
    </row>
    <row r="1437" spans="1:38" s="171" customFormat="1" ht="15">
      <c r="A1437" s="171" t="s">
        <v>553</v>
      </c>
      <c r="B1437" s="171" t="s">
        <v>318</v>
      </c>
      <c r="C1437" s="171">
        <v>0</v>
      </c>
      <c r="D1437" s="171">
        <v>0</v>
      </c>
      <c r="E1437" s="171">
        <v>0</v>
      </c>
      <c r="F1437" s="171">
        <v>0</v>
      </c>
      <c r="G1437" s="171">
        <v>0</v>
      </c>
      <c r="H1437" s="171">
        <v>0</v>
      </c>
      <c r="I1437" s="171">
        <v>0</v>
      </c>
      <c r="J1437" s="171">
        <v>0</v>
      </c>
      <c r="K1437" s="171">
        <v>0</v>
      </c>
      <c r="L1437" s="171">
        <v>0</v>
      </c>
      <c r="M1437" s="171">
        <v>0</v>
      </c>
      <c r="N1437" s="171">
        <v>0</v>
      </c>
      <c r="O1437" s="171">
        <v>0</v>
      </c>
      <c r="P1437" s="171">
        <v>0</v>
      </c>
      <c r="Q1437" s="171">
        <v>0</v>
      </c>
      <c r="R1437" s="171">
        <v>0</v>
      </c>
      <c r="S1437" s="171">
        <v>0</v>
      </c>
      <c r="T1437" s="171">
        <v>0</v>
      </c>
      <c r="U1437" s="171">
        <v>0</v>
      </c>
      <c r="V1437" s="171">
        <v>0</v>
      </c>
      <c r="W1437" s="171">
        <v>0</v>
      </c>
      <c r="X1437" s="171">
        <v>0</v>
      </c>
      <c r="Y1437" s="171">
        <v>0</v>
      </c>
      <c r="Z1437" s="171">
        <v>0</v>
      </c>
      <c r="AA1437" s="171">
        <v>0</v>
      </c>
      <c r="AB1437" s="171">
        <v>0</v>
      </c>
      <c r="AC1437" s="171">
        <v>0</v>
      </c>
      <c r="AD1437" s="171">
        <v>0</v>
      </c>
      <c r="AE1437" s="171">
        <v>0</v>
      </c>
      <c r="AF1437" s="171" t="s">
        <v>310</v>
      </c>
      <c r="AG1437" s="171" t="s">
        <v>310</v>
      </c>
      <c r="AL1437"/>
    </row>
  </sheetData>
  <autoFilter ref="A3:B1437" xr:uid="{DB45DDC3-2BFC-43DC-BECA-CD2B4D779646}"/>
  <mergeCells count="2">
    <mergeCell ref="C1:AG1"/>
    <mergeCell ref="AM1:AM2"/>
  </mergeCells>
  <hyperlinks>
    <hyperlink ref="A1" r:id="rId1" display="Source: IEA (2019) Emission Factors (https://www.iea.org/t_c/termsandconditions/)" xr:uid="{2BB3BA2D-64B4-4410-BB47-8E3E55FB9D66}"/>
    <hyperlink ref="AL1" r:id="rId2" display="Source: IEA (2019) Emission Factors (https://www.iea.org/t_c/termsandconditions/)" xr:uid="{72294C1C-E14A-48D0-92E0-4B2CDBD1615B}"/>
  </hyperlinks>
  <pageMargins left="0.7" right="0.7" top="0.75" bottom="0.75" header="0.3" footer="0.3"/>
  <pageSetup paperSize="9" orientation="portrait" verticalDpi="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9EC91132ADFE45B0E66798401BC50E" ma:contentTypeVersion="18" ma:contentTypeDescription="Create a new document." ma:contentTypeScope="" ma:versionID="8aab511cf751b7328419504d36f89a92">
  <xsd:schema xmlns:xsd="http://www.w3.org/2001/XMLSchema" xmlns:xs="http://www.w3.org/2001/XMLSchema" xmlns:p="http://schemas.microsoft.com/office/2006/metadata/properties" xmlns:ns2="dd60b2ae-bad4-4d1b-b416-c73d3851a7cb" xmlns:ns3="daf91340-3ccc-4aa5-923f-791d06611507" targetNamespace="http://schemas.microsoft.com/office/2006/metadata/properties" ma:root="true" ma:fieldsID="4c8cc525c13100ca373ce855af188e64" ns2:_="" ns3:_="">
    <xsd:import namespace="dd60b2ae-bad4-4d1b-b416-c73d3851a7cb"/>
    <xsd:import namespace="daf91340-3ccc-4aa5-923f-791d0661150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60b2ae-bad4-4d1b-b416-c73d3851a7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9ae8bc6-2808-436b-8758-b62c6fb37c03"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af91340-3ccc-4aa5-923f-791d0661150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2034750-c476-44d1-b8d1-a449c3d13a8a}" ma:internalName="TaxCatchAll" ma:showField="CatchAllData" ma:web="daf91340-3ccc-4aa5-923f-791d066115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af91340-3ccc-4aa5-923f-791d06611507" xsi:nil="true"/>
    <lcf76f155ced4ddcb4097134ff3c332f xmlns="dd60b2ae-bad4-4d1b-b416-c73d3851a7cb">
      <Terms xmlns="http://schemas.microsoft.com/office/infopath/2007/PartnerControls"/>
    </lcf76f155ced4ddcb4097134ff3c332f>
    <SharedWithUsers xmlns="daf91340-3ccc-4aa5-923f-791d06611507">
      <UserInfo>
        <DisplayName>Bonds, Kevin - Contractor {PEP}</DisplayName>
        <AccountId>41</AccountId>
        <AccountType/>
      </UserInfo>
      <UserInfo>
        <DisplayName>SharingLinks.80053f94-3610-487c-8715-cb2f51b44aed.OrganizationView.f34ba436-33ac-4d61-97f7-4eeb867954e1</DisplayName>
        <AccountId>929</AccountId>
        <AccountType/>
      </UserInfo>
      <UserInfo>
        <DisplayName>Munoz, Valentina {PEP}</DisplayName>
        <AccountId>1749</AccountId>
        <AccountType/>
      </UserInfo>
      <UserInfo>
        <DisplayName>Repina, Tatiana {PEP}</DisplayName>
        <AccountId>1750</AccountId>
        <AccountType/>
      </UserInfo>
      <UserInfo>
        <DisplayName>Volpano, Ella {PEP}</DisplayName>
        <AccountId>1528</AccountId>
        <AccountType/>
      </UserInfo>
    </SharedWithUsers>
  </documentManagement>
</p:properties>
</file>

<file path=customXml/itemProps1.xml><?xml version="1.0" encoding="utf-8"?>
<ds:datastoreItem xmlns:ds="http://schemas.openxmlformats.org/officeDocument/2006/customXml" ds:itemID="{1FC97D9C-B32E-4817-AA26-88912EA16672}"/>
</file>

<file path=customXml/itemProps2.xml><?xml version="1.0" encoding="utf-8"?>
<ds:datastoreItem xmlns:ds="http://schemas.openxmlformats.org/officeDocument/2006/customXml" ds:itemID="{F406D7D7-CAEF-4F89-B153-2248ACD89761}"/>
</file>

<file path=customXml/itemProps3.xml><?xml version="1.0" encoding="utf-8"?>
<ds:datastoreItem xmlns:ds="http://schemas.openxmlformats.org/officeDocument/2006/customXml" ds:itemID="{25F7E037-EC90-4C61-B041-573BF15CF94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Banks, Kristen {PEP}</dc:creator>
  <cp:keywords/>
  <dc:description/>
  <cp:lastModifiedBy/>
  <cp:revision/>
  <dcterms:created xsi:type="dcterms:W3CDTF">2021-08-04T13:20:49Z</dcterms:created>
  <dcterms:modified xsi:type="dcterms:W3CDTF">2024-06-26T09:55:57Z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0x010100EE9EC91132ADFE45B0E66798401BC50E</vt:lpwstr>
  </property>
  <property fmtid="{D5CDD505-2E9C-101B-9397-08002B2CF9AE}" pid="5" name="MediaServiceImageTags">
    <vt:lpwstr/>
  </property>
  <property fmtid="{D5CDD505-2E9C-101B-9397-08002B2CF9AE}" pid="6" name="TaxKeyword">
    <vt:lpwstr/>
  </property>
  <property fmtid="{D5CDD505-2E9C-101B-9397-08002B2CF9AE}" pid="7" name="Region">
    <vt:lpwstr/>
  </property>
  <property fmtid="{D5CDD505-2E9C-101B-9397-08002B2CF9AE}" pid="8" name="TaxKeywordTaxHTField">
    <vt:lpwstr/>
  </property>
  <property fmtid="{D5CDD505-2E9C-101B-9397-08002B2CF9AE}" pid="9" name="Function">
    <vt:lpwstr/>
  </property>
  <property fmtid="{D5CDD505-2E9C-101B-9397-08002B2CF9AE}" pid="10" name="jb023dd001004d29b0ea8601e6ae4c8a">
    <vt:lpwstr/>
  </property>
  <property fmtid="{D5CDD505-2E9C-101B-9397-08002B2CF9AE}" pid="11" name="Category_">
    <vt:lpwstr/>
  </property>
  <property fmtid="{D5CDD505-2E9C-101B-9397-08002B2CF9AE}" pid="12" name="f991d8409fce40a9b2528905fd553ca2">
    <vt:lpwstr/>
  </property>
  <property fmtid="{D5CDD505-2E9C-101B-9397-08002B2CF9AE}" pid="13" name="b18df36845fd4d8e8dc0afaabb95653d">
    <vt:lpwstr/>
  </property>
  <property fmtid="{D5CDD505-2E9C-101B-9397-08002B2CF9AE}" pid="14" name="Sector">
    <vt:lpwstr/>
  </property>
  <property fmtid="{D5CDD505-2E9C-101B-9397-08002B2CF9AE}" pid="15" name="h1538a3bc50e4f61b47363b44bdc433a">
    <vt:lpwstr/>
  </property>
</Properties>
</file>